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B5DC1DBD-176F-4CA1-B221-A3816128B5CE}" xr6:coauthVersionLast="47" xr6:coauthVersionMax="47" xr10:uidLastSave="{00000000-0000-0000-0000-000000000000}"/>
  <bookViews>
    <workbookView xWindow="4920" yWindow="1635" windowWidth="17550" windowHeight="11385" xr2:uid="{6728D9DB-B14A-427A-A8F5-CE9B09DD43C8}"/>
  </bookViews>
  <sheets>
    <sheet name="Sheet1" sheetId="1" r:id="rId1"/>
  </sheets>
  <definedNames>
    <definedName name="_xlnm.Print_Titles" localSheetId="0">Sheet1!$A:$B,Sheet1!$1:$1</definedName>
    <definedName name="QB_COLUMN_1" localSheetId="0" hidden="1">Sheet1!$C$1</definedName>
    <definedName name="QB_COLUMN_3" localSheetId="0" hidden="1">Sheet1!$E$1</definedName>
    <definedName name="QB_COLUMN_30" localSheetId="0" hidden="1">Sheet1!$M$1</definedName>
    <definedName name="QB_COLUMN_31" localSheetId="0" hidden="1">Sheet1!$O$1</definedName>
    <definedName name="QB_COLUMN_4" localSheetId="0" hidden="1">Sheet1!$G$1</definedName>
    <definedName name="QB_COLUMN_5" localSheetId="0" hidden="1">Sheet1!$I$1</definedName>
    <definedName name="QB_COLUMN_8" localSheetId="0" hidden="1">Sheet1!$K$1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</definedName>
    <definedName name="QB_FORMULA_0" localSheetId="0" hidden="1">Sheet1!$O$3,Sheet1!$O$4,Sheet1!$O$5,Sheet1!$O$6,Sheet1!$O$7,Sheet1!$O$8,Sheet1!$O$9,Sheet1!$O$10,Sheet1!$O$11,Sheet1!$O$12,Sheet1!$O$13,Sheet1!$O$14,Sheet1!$O$15,Sheet1!$O$16,Sheet1!$O$17,Sheet1!$O$18</definedName>
    <definedName name="QB_FORMULA_1" localSheetId="0" hidden="1">Sheet1!$O$19,Sheet1!$O$20,Sheet1!$O$21,Sheet1!$O$22,Sheet1!$O$23,Sheet1!$O$24,Sheet1!$O$25,Sheet1!$O$26,Sheet1!$O$27,Sheet1!$O$28,Sheet1!$O$29,Sheet1!$O$30,Sheet1!$O$31,Sheet1!$O$32,Sheet1!$M$33,Sheet1!$O$33</definedName>
    <definedName name="QB_FORMULA_2" localSheetId="0" hidden="1">Sheet1!$M$34,Sheet1!$O$34</definedName>
    <definedName name="QB_ROW_25301" localSheetId="0" hidden="1">Sheet1!$A$34</definedName>
    <definedName name="QB_ROW_5010" localSheetId="0" hidden="1">Sheet1!$B$2</definedName>
    <definedName name="QB_ROW_5310" localSheetId="0" hidden="1">Sheet1!$B$33</definedName>
    <definedName name="QBCANSUPPORTUPDATE" localSheetId="0">TRUE</definedName>
    <definedName name="QBCOMPANYFILENAME" localSheetId="0">"Q:\8 Barton Springs Edwards Aquifer.QBW"</definedName>
    <definedName name="QBENDDATE" localSheetId="0">20231031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M34" i="1"/>
  <c r="O33" i="1"/>
  <c r="M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<sst xmlns="http://schemas.openxmlformats.org/spreadsheetml/2006/main" count="91" uniqueCount="43">
  <si>
    <t>Type</t>
  </si>
  <si>
    <t>Date</t>
  </si>
  <si>
    <t>Num</t>
  </si>
  <si>
    <t>Memo</t>
  </si>
  <si>
    <t>Amount</t>
  </si>
  <si>
    <t>Balance</t>
  </si>
  <si>
    <t>1010.0 · Cash in Bank - Payroll Truist</t>
  </si>
  <si>
    <t>Total 1010.0 · Cash in Bank - Payroll Truist</t>
  </si>
  <si>
    <t>TOTAL</t>
  </si>
  <si>
    <t>Liability Check</t>
  </si>
  <si>
    <t>Paycheck</t>
  </si>
  <si>
    <t>Transfer</t>
  </si>
  <si>
    <t>Check</t>
  </si>
  <si>
    <t>Deposit</t>
  </si>
  <si>
    <t>DD6703</t>
  </si>
  <si>
    <t>DD6704</t>
  </si>
  <si>
    <t>DD6705</t>
  </si>
  <si>
    <t>DD6706</t>
  </si>
  <si>
    <t>DD6707</t>
  </si>
  <si>
    <t>DD6708</t>
  </si>
  <si>
    <t>DD6709</t>
  </si>
  <si>
    <t>DD6710</t>
  </si>
  <si>
    <t>DD6711</t>
  </si>
  <si>
    <t>DD6712</t>
  </si>
  <si>
    <t>DD6713</t>
  </si>
  <si>
    <t>DD6714</t>
  </si>
  <si>
    <t>DD6715</t>
  </si>
  <si>
    <t>DD6716</t>
  </si>
  <si>
    <t>DD6717</t>
  </si>
  <si>
    <t>DD6718</t>
  </si>
  <si>
    <t>DD6719</t>
  </si>
  <si>
    <t>DD6720</t>
  </si>
  <si>
    <t>DD6721</t>
  </si>
  <si>
    <t>DD6722</t>
  </si>
  <si>
    <t>DD6723</t>
  </si>
  <si>
    <t>DD6724</t>
  </si>
  <si>
    <t>Created by Payroll Service on 10/02/2023</t>
  </si>
  <si>
    <t>Direct Deposit</t>
  </si>
  <si>
    <t>Funds Transfer-Payroll</t>
  </si>
  <si>
    <t>Created by Payroll Service on 10/16/2023</t>
  </si>
  <si>
    <t>Created by Payroll Service on 10/17/2023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</si>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</sst>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903524-6CB1-882F-F9E0-494BB57B3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61F816E-4BCE-5E30-F775-AF88975022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8CBF-7E2C-44E0-95CC-23DDD79CB16C}">
  <sheetPr codeName="Sheet1"/>
  <dimension ref="A1:O35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4" customWidth="1"/>
    <col min="2" max="2" width="30.85546875" style="14" customWidth="1"/>
    <col min="3" max="4" width="2.28515625" style="14" customWidth="1"/>
    <col min="5" max="5" width="10.7109375" style="14" bestFit="1" customWidth="1"/>
    <col min="6" max="6" width="2.28515625" style="14" customWidth="1"/>
    <col min="7" max="7" width="8.7109375" style="14" bestFit="1" customWidth="1"/>
    <col min="8" max="8" width="2.28515625" style="14" customWidth="1"/>
    <col min="9" max="9" width="6.42578125" style="14" bestFit="1" customWidth="1"/>
    <col min="10" max="10" width="2.28515625" style="14" customWidth="1"/>
    <col min="11" max="11" width="30.28515625" style="14" bestFit="1" customWidth="1"/>
    <col min="12" max="12" width="2.28515625" style="14" customWidth="1"/>
    <col min="13" max="13" width="8.42578125" style="14" bestFit="1" customWidth="1"/>
    <col min="14" max="14" width="2.28515625" style="14" customWidth="1"/>
    <col min="15" max="15" width="7.85546875" style="14" bestFit="1" customWidth="1"/>
  </cols>
  <sheetData>
    <row r="1" spans="1:15" s="13" customFormat="1" ht="15.75" thickBot="1" x14ac:dyDescent="0.3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</row>
    <row r="2" spans="1:15" ht="15.75" thickTop="1" x14ac:dyDescent="0.25">
      <c r="A2" s="1"/>
      <c r="B2" s="1" t="s">
        <v>6</v>
      </c>
      <c r="C2" s="1"/>
      <c r="D2" s="1"/>
      <c r="E2" s="1"/>
      <c r="F2" s="1"/>
      <c r="G2" s="3"/>
      <c r="H2" s="1"/>
      <c r="I2" s="1"/>
      <c r="J2" s="1"/>
      <c r="K2" s="1"/>
      <c r="L2" s="1"/>
      <c r="M2" s="2"/>
      <c r="N2" s="1"/>
      <c r="O2" s="2">
        <v>35615.51</v>
      </c>
    </row>
    <row r="3" spans="1:15" x14ac:dyDescent="0.25">
      <c r="A3" s="4"/>
      <c r="B3" s="4"/>
      <c r="C3" s="4"/>
      <c r="D3" s="4"/>
      <c r="E3" s="4" t="s">
        <v>9</v>
      </c>
      <c r="F3" s="4"/>
      <c r="G3" s="5">
        <v>45203</v>
      </c>
      <c r="H3" s="4"/>
      <c r="I3" s="4"/>
      <c r="J3" s="4"/>
      <c r="K3" s="4" t="s">
        <v>36</v>
      </c>
      <c r="L3" s="4"/>
      <c r="M3" s="6">
        <v>-19433.939999999999</v>
      </c>
      <c r="N3" s="4"/>
      <c r="O3" s="6">
        <f>ROUND(O2+M3,5)</f>
        <v>16181.57</v>
      </c>
    </row>
    <row r="4" spans="1:15" x14ac:dyDescent="0.25">
      <c r="A4" s="4"/>
      <c r="B4" s="4"/>
      <c r="C4" s="4"/>
      <c r="D4" s="4"/>
      <c r="E4" s="4" t="s">
        <v>10</v>
      </c>
      <c r="F4" s="4"/>
      <c r="G4" s="5">
        <v>45204</v>
      </c>
      <c r="H4" s="4"/>
      <c r="I4" s="4" t="s">
        <v>14</v>
      </c>
      <c r="J4" s="4"/>
      <c r="K4" s="4" t="s">
        <v>37</v>
      </c>
      <c r="L4" s="4"/>
      <c r="M4" s="6">
        <v>0</v>
      </c>
      <c r="N4" s="4"/>
      <c r="O4" s="6">
        <f>ROUND(O3+M4,5)</f>
        <v>16181.57</v>
      </c>
    </row>
    <row r="5" spans="1:15" x14ac:dyDescent="0.25">
      <c r="A5" s="4"/>
      <c r="B5" s="4"/>
      <c r="C5" s="4"/>
      <c r="D5" s="4"/>
      <c r="E5" s="4" t="s">
        <v>10</v>
      </c>
      <c r="F5" s="4"/>
      <c r="G5" s="5">
        <v>45204</v>
      </c>
      <c r="H5" s="4"/>
      <c r="I5" s="4" t="s">
        <v>15</v>
      </c>
      <c r="J5" s="4"/>
      <c r="K5" s="4" t="s">
        <v>37</v>
      </c>
      <c r="L5" s="4"/>
      <c r="M5" s="6">
        <v>0</v>
      </c>
      <c r="N5" s="4"/>
      <c r="O5" s="6">
        <f>ROUND(O4+M5,5)</f>
        <v>16181.57</v>
      </c>
    </row>
    <row r="6" spans="1:15" x14ac:dyDescent="0.25">
      <c r="A6" s="4"/>
      <c r="B6" s="4"/>
      <c r="C6" s="4"/>
      <c r="D6" s="4"/>
      <c r="E6" s="4" t="s">
        <v>10</v>
      </c>
      <c r="F6" s="4"/>
      <c r="G6" s="5">
        <v>45204</v>
      </c>
      <c r="H6" s="4"/>
      <c r="I6" s="4" t="s">
        <v>16</v>
      </c>
      <c r="J6" s="4"/>
      <c r="K6" s="4" t="s">
        <v>37</v>
      </c>
      <c r="L6" s="4"/>
      <c r="M6" s="6">
        <v>0</v>
      </c>
      <c r="N6" s="4"/>
      <c r="O6" s="6">
        <f>ROUND(O5+M6,5)</f>
        <v>16181.57</v>
      </c>
    </row>
    <row r="7" spans="1:15" x14ac:dyDescent="0.25">
      <c r="A7" s="4"/>
      <c r="B7" s="4"/>
      <c r="C7" s="4"/>
      <c r="D7" s="4"/>
      <c r="E7" s="4" t="s">
        <v>10</v>
      </c>
      <c r="F7" s="4"/>
      <c r="G7" s="5">
        <v>45204</v>
      </c>
      <c r="H7" s="4"/>
      <c r="I7" s="4" t="s">
        <v>17</v>
      </c>
      <c r="J7" s="4"/>
      <c r="K7" s="4" t="s">
        <v>37</v>
      </c>
      <c r="L7" s="4"/>
      <c r="M7" s="6">
        <v>0</v>
      </c>
      <c r="N7" s="4"/>
      <c r="O7" s="6">
        <f>ROUND(O6+M7,5)</f>
        <v>16181.57</v>
      </c>
    </row>
    <row r="8" spans="1:15" x14ac:dyDescent="0.25">
      <c r="A8" s="4"/>
      <c r="B8" s="4"/>
      <c r="C8" s="4"/>
      <c r="D8" s="4"/>
      <c r="E8" s="4" t="s">
        <v>10</v>
      </c>
      <c r="F8" s="4"/>
      <c r="G8" s="5">
        <v>45204</v>
      </c>
      <c r="H8" s="4"/>
      <c r="I8" s="4" t="s">
        <v>18</v>
      </c>
      <c r="J8" s="4"/>
      <c r="K8" s="4" t="s">
        <v>37</v>
      </c>
      <c r="L8" s="4"/>
      <c r="M8" s="6">
        <v>0</v>
      </c>
      <c r="N8" s="4"/>
      <c r="O8" s="6">
        <f>ROUND(O7+M8,5)</f>
        <v>16181.57</v>
      </c>
    </row>
    <row r="9" spans="1:15" x14ac:dyDescent="0.25">
      <c r="A9" s="4"/>
      <c r="B9" s="4"/>
      <c r="C9" s="4"/>
      <c r="D9" s="4"/>
      <c r="E9" s="4" t="s">
        <v>10</v>
      </c>
      <c r="F9" s="4"/>
      <c r="G9" s="5">
        <v>45204</v>
      </c>
      <c r="H9" s="4"/>
      <c r="I9" s="4" t="s">
        <v>19</v>
      </c>
      <c r="J9" s="4"/>
      <c r="K9" s="4" t="s">
        <v>37</v>
      </c>
      <c r="L9" s="4"/>
      <c r="M9" s="6">
        <v>0</v>
      </c>
      <c r="N9" s="4"/>
      <c r="O9" s="6">
        <f>ROUND(O8+M9,5)</f>
        <v>16181.57</v>
      </c>
    </row>
    <row r="10" spans="1:15" x14ac:dyDescent="0.25">
      <c r="A10" s="4"/>
      <c r="B10" s="4"/>
      <c r="C10" s="4"/>
      <c r="D10" s="4"/>
      <c r="E10" s="4" t="s">
        <v>10</v>
      </c>
      <c r="F10" s="4"/>
      <c r="G10" s="5">
        <v>45204</v>
      </c>
      <c r="H10" s="4"/>
      <c r="I10" s="4" t="s">
        <v>20</v>
      </c>
      <c r="J10" s="4"/>
      <c r="K10" s="4" t="s">
        <v>37</v>
      </c>
      <c r="L10" s="4"/>
      <c r="M10" s="6">
        <v>0</v>
      </c>
      <c r="N10" s="4"/>
      <c r="O10" s="6">
        <f>ROUND(O9+M10,5)</f>
        <v>16181.57</v>
      </c>
    </row>
    <row r="11" spans="1:15" x14ac:dyDescent="0.25">
      <c r="A11" s="4"/>
      <c r="B11" s="4"/>
      <c r="C11" s="4"/>
      <c r="D11" s="4"/>
      <c r="E11" s="4" t="s">
        <v>10</v>
      </c>
      <c r="F11" s="4"/>
      <c r="G11" s="5">
        <v>45204</v>
      </c>
      <c r="H11" s="4"/>
      <c r="I11" s="4" t="s">
        <v>21</v>
      </c>
      <c r="J11" s="4"/>
      <c r="K11" s="4" t="s">
        <v>37</v>
      </c>
      <c r="L11" s="4"/>
      <c r="M11" s="6">
        <v>0</v>
      </c>
      <c r="N11" s="4"/>
      <c r="O11" s="6">
        <f>ROUND(O10+M11,5)</f>
        <v>16181.57</v>
      </c>
    </row>
    <row r="12" spans="1:15" x14ac:dyDescent="0.25">
      <c r="A12" s="4"/>
      <c r="B12" s="4"/>
      <c r="C12" s="4"/>
      <c r="D12" s="4"/>
      <c r="E12" s="4" t="s">
        <v>10</v>
      </c>
      <c r="F12" s="4"/>
      <c r="G12" s="5">
        <v>45204</v>
      </c>
      <c r="H12" s="4"/>
      <c r="I12" s="4" t="s">
        <v>22</v>
      </c>
      <c r="J12" s="4"/>
      <c r="K12" s="4" t="s">
        <v>37</v>
      </c>
      <c r="L12" s="4"/>
      <c r="M12" s="6">
        <v>0</v>
      </c>
      <c r="N12" s="4"/>
      <c r="O12" s="6">
        <f>ROUND(O11+M12,5)</f>
        <v>16181.57</v>
      </c>
    </row>
    <row r="13" spans="1:15" x14ac:dyDescent="0.25">
      <c r="A13" s="4"/>
      <c r="B13" s="4"/>
      <c r="C13" s="4"/>
      <c r="D13" s="4"/>
      <c r="E13" s="4" t="s">
        <v>9</v>
      </c>
      <c r="F13" s="4"/>
      <c r="G13" s="5">
        <v>45204</v>
      </c>
      <c r="H13" s="4"/>
      <c r="I13" s="4"/>
      <c r="J13" s="4"/>
      <c r="K13" s="4" t="s">
        <v>36</v>
      </c>
      <c r="L13" s="4"/>
      <c r="M13" s="6">
        <v>-1616.12</v>
      </c>
      <c r="N13" s="4"/>
      <c r="O13" s="6">
        <f>ROUND(O12+M13,5)</f>
        <v>14565.45</v>
      </c>
    </row>
    <row r="14" spans="1:15" x14ac:dyDescent="0.25">
      <c r="A14" s="4"/>
      <c r="B14" s="4"/>
      <c r="C14" s="4"/>
      <c r="D14" s="4"/>
      <c r="E14" s="4" t="s">
        <v>10</v>
      </c>
      <c r="F14" s="4"/>
      <c r="G14" s="5">
        <v>45205</v>
      </c>
      <c r="H14" s="4"/>
      <c r="I14" s="4" t="s">
        <v>23</v>
      </c>
      <c r="J14" s="4"/>
      <c r="K14" s="4" t="s">
        <v>37</v>
      </c>
      <c r="L14" s="4"/>
      <c r="M14" s="6">
        <v>0</v>
      </c>
      <c r="N14" s="4"/>
      <c r="O14" s="6">
        <f>ROUND(O13+M14,5)</f>
        <v>14565.45</v>
      </c>
    </row>
    <row r="15" spans="1:15" x14ac:dyDescent="0.25">
      <c r="A15" s="4"/>
      <c r="B15" s="4"/>
      <c r="C15" s="4"/>
      <c r="D15" s="4"/>
      <c r="E15" s="4" t="s">
        <v>10</v>
      </c>
      <c r="F15" s="4"/>
      <c r="G15" s="5">
        <v>45205</v>
      </c>
      <c r="H15" s="4"/>
      <c r="I15" s="4" t="s">
        <v>24</v>
      </c>
      <c r="J15" s="4"/>
      <c r="K15" s="4" t="s">
        <v>37</v>
      </c>
      <c r="L15" s="4"/>
      <c r="M15" s="6">
        <v>0</v>
      </c>
      <c r="N15" s="4"/>
      <c r="O15" s="6">
        <f>ROUND(O14+M15,5)</f>
        <v>14565.45</v>
      </c>
    </row>
    <row r="16" spans="1:15" x14ac:dyDescent="0.25">
      <c r="A16" s="4"/>
      <c r="B16" s="4"/>
      <c r="C16" s="4"/>
      <c r="D16" s="4"/>
      <c r="E16" s="4" t="s">
        <v>11</v>
      </c>
      <c r="F16" s="4"/>
      <c r="G16" s="5">
        <v>45208</v>
      </c>
      <c r="H16" s="4"/>
      <c r="I16" s="4"/>
      <c r="J16" s="4"/>
      <c r="K16" s="4" t="s">
        <v>38</v>
      </c>
      <c r="L16" s="4"/>
      <c r="M16" s="6">
        <v>19500</v>
      </c>
      <c r="N16" s="4"/>
      <c r="O16" s="6">
        <f>ROUND(O15+M16,5)</f>
        <v>34065.449999999997</v>
      </c>
    </row>
    <row r="17" spans="1:15" x14ac:dyDescent="0.25">
      <c r="A17" s="4"/>
      <c r="B17" s="4"/>
      <c r="C17" s="4"/>
      <c r="D17" s="4"/>
      <c r="E17" s="4" t="s">
        <v>9</v>
      </c>
      <c r="F17" s="4"/>
      <c r="G17" s="5">
        <v>45217</v>
      </c>
      <c r="H17" s="4"/>
      <c r="I17" s="4"/>
      <c r="J17" s="4"/>
      <c r="K17" s="4" t="s">
        <v>39</v>
      </c>
      <c r="L17" s="4"/>
      <c r="M17" s="6">
        <v>-19453.09</v>
      </c>
      <c r="N17" s="4"/>
      <c r="O17" s="6">
        <f>ROUND(O16+M17,5)</f>
        <v>14612.36</v>
      </c>
    </row>
    <row r="18" spans="1:15" x14ac:dyDescent="0.25">
      <c r="A18" s="4"/>
      <c r="B18" s="4"/>
      <c r="C18" s="4"/>
      <c r="D18" s="4"/>
      <c r="E18" s="4" t="s">
        <v>10</v>
      </c>
      <c r="F18" s="4"/>
      <c r="G18" s="5">
        <v>45218</v>
      </c>
      <c r="H18" s="4"/>
      <c r="I18" s="4" t="s">
        <v>25</v>
      </c>
      <c r="J18" s="4"/>
      <c r="K18" s="4" t="s">
        <v>37</v>
      </c>
      <c r="L18" s="4"/>
      <c r="M18" s="6">
        <v>0</v>
      </c>
      <c r="N18" s="4"/>
      <c r="O18" s="6">
        <f>ROUND(O17+M18,5)</f>
        <v>14612.36</v>
      </c>
    </row>
    <row r="19" spans="1:15" x14ac:dyDescent="0.25">
      <c r="A19" s="4"/>
      <c r="B19" s="4"/>
      <c r="C19" s="4"/>
      <c r="D19" s="4"/>
      <c r="E19" s="4" t="s">
        <v>10</v>
      </c>
      <c r="F19" s="4"/>
      <c r="G19" s="5">
        <v>45218</v>
      </c>
      <c r="H19" s="4"/>
      <c r="I19" s="4" t="s">
        <v>26</v>
      </c>
      <c r="J19" s="4"/>
      <c r="K19" s="4" t="s">
        <v>37</v>
      </c>
      <c r="L19" s="4"/>
      <c r="M19" s="6">
        <v>0</v>
      </c>
      <c r="N19" s="4"/>
      <c r="O19" s="6">
        <f>ROUND(O18+M19,5)</f>
        <v>14612.36</v>
      </c>
    </row>
    <row r="20" spans="1:15" x14ac:dyDescent="0.25">
      <c r="A20" s="4"/>
      <c r="B20" s="4"/>
      <c r="C20" s="4"/>
      <c r="D20" s="4"/>
      <c r="E20" s="4" t="s">
        <v>10</v>
      </c>
      <c r="F20" s="4"/>
      <c r="G20" s="5">
        <v>45218</v>
      </c>
      <c r="H20" s="4"/>
      <c r="I20" s="4" t="s">
        <v>27</v>
      </c>
      <c r="J20" s="4"/>
      <c r="K20" s="4" t="s">
        <v>37</v>
      </c>
      <c r="L20" s="4"/>
      <c r="M20" s="6">
        <v>0</v>
      </c>
      <c r="N20" s="4"/>
      <c r="O20" s="6">
        <f>ROUND(O19+M20,5)</f>
        <v>14612.36</v>
      </c>
    </row>
    <row r="21" spans="1:15" x14ac:dyDescent="0.25">
      <c r="A21" s="4"/>
      <c r="B21" s="4"/>
      <c r="C21" s="4"/>
      <c r="D21" s="4"/>
      <c r="E21" s="4" t="s">
        <v>10</v>
      </c>
      <c r="F21" s="4"/>
      <c r="G21" s="5">
        <v>45218</v>
      </c>
      <c r="H21" s="4"/>
      <c r="I21" s="4" t="s">
        <v>28</v>
      </c>
      <c r="J21" s="4"/>
      <c r="K21" s="4" t="s">
        <v>37</v>
      </c>
      <c r="L21" s="4"/>
      <c r="M21" s="6">
        <v>0</v>
      </c>
      <c r="N21" s="4"/>
      <c r="O21" s="6">
        <f>ROUND(O20+M21,5)</f>
        <v>14612.36</v>
      </c>
    </row>
    <row r="22" spans="1:15" x14ac:dyDescent="0.25">
      <c r="A22" s="4"/>
      <c r="B22" s="4"/>
      <c r="C22" s="4"/>
      <c r="D22" s="4"/>
      <c r="E22" s="4" t="s">
        <v>10</v>
      </c>
      <c r="F22" s="4"/>
      <c r="G22" s="5">
        <v>45218</v>
      </c>
      <c r="H22" s="4"/>
      <c r="I22" s="4" t="s">
        <v>29</v>
      </c>
      <c r="J22" s="4"/>
      <c r="K22" s="4" t="s">
        <v>37</v>
      </c>
      <c r="L22" s="4"/>
      <c r="M22" s="6">
        <v>0</v>
      </c>
      <c r="N22" s="4"/>
      <c r="O22" s="6">
        <f>ROUND(O21+M22,5)</f>
        <v>14612.36</v>
      </c>
    </row>
    <row r="23" spans="1:15" x14ac:dyDescent="0.25">
      <c r="A23" s="4"/>
      <c r="B23" s="4"/>
      <c r="C23" s="4"/>
      <c r="D23" s="4"/>
      <c r="E23" s="4" t="s">
        <v>10</v>
      </c>
      <c r="F23" s="4"/>
      <c r="G23" s="5">
        <v>45218</v>
      </c>
      <c r="H23" s="4"/>
      <c r="I23" s="4" t="s">
        <v>30</v>
      </c>
      <c r="J23" s="4"/>
      <c r="K23" s="4" t="s">
        <v>37</v>
      </c>
      <c r="L23" s="4"/>
      <c r="M23" s="6">
        <v>0</v>
      </c>
      <c r="N23" s="4"/>
      <c r="O23" s="6">
        <f>ROUND(O22+M23,5)</f>
        <v>14612.36</v>
      </c>
    </row>
    <row r="24" spans="1:15" x14ac:dyDescent="0.25">
      <c r="A24" s="4"/>
      <c r="B24" s="4"/>
      <c r="C24" s="4"/>
      <c r="D24" s="4"/>
      <c r="E24" s="4" t="s">
        <v>10</v>
      </c>
      <c r="F24" s="4"/>
      <c r="G24" s="5">
        <v>45218</v>
      </c>
      <c r="H24" s="4"/>
      <c r="I24" s="4" t="s">
        <v>31</v>
      </c>
      <c r="J24" s="4"/>
      <c r="K24" s="4" t="s">
        <v>37</v>
      </c>
      <c r="L24" s="4"/>
      <c r="M24" s="6">
        <v>0</v>
      </c>
      <c r="N24" s="4"/>
      <c r="O24" s="6">
        <f>ROUND(O23+M24,5)</f>
        <v>14612.36</v>
      </c>
    </row>
    <row r="25" spans="1:15" x14ac:dyDescent="0.25">
      <c r="A25" s="4"/>
      <c r="B25" s="4"/>
      <c r="C25" s="4"/>
      <c r="D25" s="4"/>
      <c r="E25" s="4" t="s">
        <v>10</v>
      </c>
      <c r="F25" s="4"/>
      <c r="G25" s="5">
        <v>45218</v>
      </c>
      <c r="H25" s="4"/>
      <c r="I25" s="4" t="s">
        <v>32</v>
      </c>
      <c r="J25" s="4"/>
      <c r="K25" s="4" t="s">
        <v>37</v>
      </c>
      <c r="L25" s="4"/>
      <c r="M25" s="6">
        <v>0</v>
      </c>
      <c r="N25" s="4"/>
      <c r="O25" s="6">
        <f>ROUND(O24+M25,5)</f>
        <v>14612.36</v>
      </c>
    </row>
    <row r="26" spans="1:15" x14ac:dyDescent="0.25">
      <c r="A26" s="4"/>
      <c r="B26" s="4"/>
      <c r="C26" s="4"/>
      <c r="D26" s="4"/>
      <c r="E26" s="4" t="s">
        <v>10</v>
      </c>
      <c r="F26" s="4"/>
      <c r="G26" s="5">
        <v>45218</v>
      </c>
      <c r="H26" s="4"/>
      <c r="I26" s="4" t="s">
        <v>33</v>
      </c>
      <c r="J26" s="4"/>
      <c r="K26" s="4" t="s">
        <v>37</v>
      </c>
      <c r="L26" s="4"/>
      <c r="M26" s="6">
        <v>0</v>
      </c>
      <c r="N26" s="4"/>
      <c r="O26" s="6">
        <f>ROUND(O25+M26,5)</f>
        <v>14612.36</v>
      </c>
    </row>
    <row r="27" spans="1:15" x14ac:dyDescent="0.25">
      <c r="A27" s="4"/>
      <c r="B27" s="4"/>
      <c r="C27" s="4"/>
      <c r="D27" s="4"/>
      <c r="E27" s="4" t="s">
        <v>9</v>
      </c>
      <c r="F27" s="4"/>
      <c r="G27" s="5">
        <v>45218</v>
      </c>
      <c r="H27" s="4"/>
      <c r="I27" s="4"/>
      <c r="J27" s="4"/>
      <c r="K27" s="4" t="s">
        <v>40</v>
      </c>
      <c r="L27" s="4"/>
      <c r="M27" s="6">
        <v>-554.1</v>
      </c>
      <c r="N27" s="4"/>
      <c r="O27" s="6">
        <f>ROUND(O26+M27,5)</f>
        <v>14058.26</v>
      </c>
    </row>
    <row r="28" spans="1:15" x14ac:dyDescent="0.25">
      <c r="A28" s="4"/>
      <c r="B28" s="4"/>
      <c r="C28" s="4"/>
      <c r="D28" s="4"/>
      <c r="E28" s="4" t="s">
        <v>10</v>
      </c>
      <c r="F28" s="4"/>
      <c r="G28" s="5">
        <v>45219</v>
      </c>
      <c r="H28" s="4"/>
      <c r="I28" s="4" t="s">
        <v>34</v>
      </c>
      <c r="J28" s="4"/>
      <c r="K28" s="4" t="s">
        <v>37</v>
      </c>
      <c r="L28" s="4"/>
      <c r="M28" s="6">
        <v>0</v>
      </c>
      <c r="N28" s="4"/>
      <c r="O28" s="6">
        <f>ROUND(O27+M28,5)</f>
        <v>14058.26</v>
      </c>
    </row>
    <row r="29" spans="1:15" x14ac:dyDescent="0.25">
      <c r="A29" s="4"/>
      <c r="B29" s="4"/>
      <c r="C29" s="4"/>
      <c r="D29" s="4"/>
      <c r="E29" s="4" t="s">
        <v>10</v>
      </c>
      <c r="F29" s="4"/>
      <c r="G29" s="5">
        <v>45219</v>
      </c>
      <c r="H29" s="4"/>
      <c r="I29" s="4" t="s">
        <v>35</v>
      </c>
      <c r="J29" s="4"/>
      <c r="K29" s="4" t="s">
        <v>37</v>
      </c>
      <c r="L29" s="4"/>
      <c r="M29" s="6">
        <v>0</v>
      </c>
      <c r="N29" s="4"/>
      <c r="O29" s="6">
        <f>ROUND(O28+M29,5)</f>
        <v>14058.26</v>
      </c>
    </row>
    <row r="30" spans="1:15" x14ac:dyDescent="0.25">
      <c r="A30" s="4"/>
      <c r="B30" s="4"/>
      <c r="C30" s="4"/>
      <c r="D30" s="4"/>
      <c r="E30" s="4" t="s">
        <v>11</v>
      </c>
      <c r="F30" s="4"/>
      <c r="G30" s="5">
        <v>45222</v>
      </c>
      <c r="H30" s="4"/>
      <c r="I30" s="4"/>
      <c r="J30" s="4"/>
      <c r="K30" s="4" t="s">
        <v>38</v>
      </c>
      <c r="L30" s="4"/>
      <c r="M30" s="6">
        <v>16000</v>
      </c>
      <c r="N30" s="4"/>
      <c r="O30" s="6">
        <f>ROUND(O29+M30,5)</f>
        <v>30058.26</v>
      </c>
    </row>
    <row r="31" spans="1:15" x14ac:dyDescent="0.25">
      <c r="A31" s="4"/>
      <c r="B31" s="4"/>
      <c r="C31" s="4"/>
      <c r="D31" s="4"/>
      <c r="E31" s="4" t="s">
        <v>12</v>
      </c>
      <c r="F31" s="4"/>
      <c r="G31" s="5">
        <v>45230</v>
      </c>
      <c r="H31" s="4"/>
      <c r="I31" s="4"/>
      <c r="J31" s="4"/>
      <c r="K31" s="4" t="s">
        <v>41</v>
      </c>
      <c r="L31" s="4"/>
      <c r="M31" s="6">
        <v>-4</v>
      </c>
      <c r="N31" s="4"/>
      <c r="O31" s="6">
        <f>ROUND(O30+M31,5)</f>
        <v>30054.26</v>
      </c>
    </row>
    <row r="32" spans="1:15" ht="15.75" thickBot="1" x14ac:dyDescent="0.3">
      <c r="A32" s="4"/>
      <c r="B32" s="4"/>
      <c r="C32" s="4"/>
      <c r="D32" s="4"/>
      <c r="E32" s="4" t="s">
        <v>13</v>
      </c>
      <c r="F32" s="4"/>
      <c r="G32" s="5">
        <v>45230</v>
      </c>
      <c r="H32" s="4"/>
      <c r="I32" s="4"/>
      <c r="J32" s="4"/>
      <c r="K32" s="4" t="s">
        <v>42</v>
      </c>
      <c r="L32" s="4"/>
      <c r="M32" s="7">
        <v>0.23</v>
      </c>
      <c r="N32" s="4"/>
      <c r="O32" s="7">
        <f>ROUND(O31+M32,5)</f>
        <v>30054.49</v>
      </c>
    </row>
    <row r="33" spans="1:15" ht="15.75" thickBot="1" x14ac:dyDescent="0.3">
      <c r="A33" s="4"/>
      <c r="B33" s="4" t="s">
        <v>7</v>
      </c>
      <c r="C33" s="4"/>
      <c r="D33" s="4"/>
      <c r="E33" s="4"/>
      <c r="F33" s="4"/>
      <c r="G33" s="5"/>
      <c r="H33" s="4"/>
      <c r="I33" s="4"/>
      <c r="J33" s="4"/>
      <c r="K33" s="4"/>
      <c r="L33" s="4"/>
      <c r="M33" s="8">
        <f>ROUND(SUM(M2:M32),5)</f>
        <v>-5561.02</v>
      </c>
      <c r="N33" s="4"/>
      <c r="O33" s="8">
        <f>O32</f>
        <v>30054.49</v>
      </c>
    </row>
    <row r="34" spans="1:15" s="10" customFormat="1" ht="12" thickBot="1" x14ac:dyDescent="0.25">
      <c r="A34" s="1" t="s">
        <v>8</v>
      </c>
      <c r="B34" s="1"/>
      <c r="C34" s="1"/>
      <c r="D34" s="1"/>
      <c r="E34" s="1"/>
      <c r="F34" s="1"/>
      <c r="G34" s="3"/>
      <c r="H34" s="1"/>
      <c r="I34" s="1"/>
      <c r="J34" s="1"/>
      <c r="K34" s="1"/>
      <c r="L34" s="1"/>
      <c r="M34" s="9">
        <f>M33</f>
        <v>-5561.02</v>
      </c>
      <c r="N34" s="1"/>
      <c r="O34" s="9">
        <f>O33</f>
        <v>30054.49</v>
      </c>
    </row>
    <row r="35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1:50 PM
&amp;"Arial,Bold"&amp;8 11/17/23
&amp;"Arial,Bold"&amp;8 Accrual Basis&amp;C&amp;"Arial,Bold"&amp;12 Barton Springs Edwards Aquifer
&amp;"Arial,Bold"&amp;14 Transactions by Account
&amp;"Arial,Bold"&amp;10 As of October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dcterms:created xsi:type="dcterms:W3CDTF">2023-11-17T19:50:17Z</dcterms:created>
  <dcterms:modified xsi:type="dcterms:W3CDTF">2023-11-17T19:50:50Z</dcterms:modified>
</cp:coreProperties>
</file>