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"/>
    </mc:Choice>
  </mc:AlternateContent>
  <xr:revisionPtr revIDLastSave="0" documentId="8_{CEA1830A-4A53-4FA1-9BEA-F36116246F52}" xr6:coauthVersionLast="47" xr6:coauthVersionMax="47" xr10:uidLastSave="{00000000-0000-0000-0000-000000000000}"/>
  <bookViews>
    <workbookView xWindow="-120" yWindow="-120" windowWidth="29040" windowHeight="15840" xr2:uid="{967FBCCE-0F42-40F2-A4A2-58778BD49447}"/>
  </bookViews>
  <sheets>
    <sheet name="Sheet1" sheetId="1" r:id="rId1"/>
  </sheets>
  <definedNames>
    <definedName name="_xlnm.Print_Area" localSheetId="0">Sheet1!$A$1:$M$63</definedName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Sheet1!$22:$22,Sheet1!$23:$23,Sheet1!$24:$24,Sheet1!$25:$25,Sheet1!$26:$26,Sheet1!$27:$27,Sheet1!$28:$28,Sheet1!$29:$29,Sheet1!$30:$30,Sheet1!$31:$31,Sheet1!$32:$32,Sheet1!$33:$33,Sheet1!$34:$34,Sheet1!$36:$36,Sheet1!$37:$37,Sheet1!$38:$38</definedName>
    <definedName name="QB_DATA_2" localSheetId="0" hidden="1">Sheet1!$39:$39,Sheet1!$40:$40,Sheet1!$41:$41,Sheet1!$42:$42,Sheet1!$43:$43,Sheet1!$44:$44,Sheet1!$45:$45,Sheet1!$46:$46,Sheet1!$47:$47,Sheet1!$48:$48,Sheet1!$49:$49,Sheet1!$50:$50,Sheet1!$51:$51,Sheet1!$52:$52,Sheet1!$53:$53,Sheet1!$54:$54</definedName>
    <definedName name="QB_DATA_3" localSheetId="0" hidden="1">Sheet1!$55:$55,Sheet1!$56:$56,Sheet1!$57:$57,Sheet1!$58:$58,Sheet1!$59:$59,Sheet1!$60:$60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Sheet1!$M$23,Sheet1!$M$24,Sheet1!$M$25,Sheet1!$M$26,Sheet1!$M$27,Sheet1!$M$28,Sheet1!$M$29,Sheet1!$M$30,Sheet1!$M$31,Sheet1!$M$32,Sheet1!$M$33,Sheet1!$M$34,Sheet1!$M$36,Sheet1!$M$37,Sheet1!$M$38,Sheet1!$M$39</definedName>
    <definedName name="QB_FORMULA_2" localSheetId="0" hidden="1">Sheet1!$M$40,Sheet1!$M$41,Sheet1!$M$42,Sheet1!$M$43,Sheet1!$M$44,Sheet1!$M$45,Sheet1!$M$46,Sheet1!$M$47,Sheet1!$M$48,Sheet1!$M$49,Sheet1!$M$50,Sheet1!$M$51,Sheet1!$M$52,Sheet1!$M$53,Sheet1!$M$54,Sheet1!$M$55</definedName>
    <definedName name="QB_FORMULA_3" localSheetId="0" hidden="1">Sheet1!$M$56,Sheet1!$M$57,Sheet1!$M$58,Sheet1!$M$59,Sheet1!$M$60,Sheet1!$K$61,Sheet1!$M$61,Sheet1!$K$62,Sheet1!$M$62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20231031</definedName>
    <definedName name="QBHEADERSONSCREEN" localSheetId="0">FALSE</definedName>
    <definedName name="QBMETADATASIZE" localSheetId="0">7652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20231001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1" i="1" l="1"/>
  <c r="K62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</calcChain>
</file>

<file path=xl/sharedStrings.xml><?xml version="1.0" encoding="utf-8"?>
<sst xmlns="http://schemas.openxmlformats.org/spreadsheetml/2006/main" count="215" uniqueCount="144">
  <si>
    <t>Type</t>
  </si>
  <si>
    <t>Date</t>
  </si>
  <si>
    <t>Num</t>
  </si>
  <si>
    <t>Name</t>
  </si>
  <si>
    <t>Memo</t>
  </si>
  <si>
    <t>Amount</t>
  </si>
  <si>
    <t>Balance</t>
  </si>
  <si>
    <t>Check</t>
  </si>
  <si>
    <t>Liability Check</t>
  </si>
  <si>
    <t>Transfer</t>
  </si>
  <si>
    <t>Deposit</t>
  </si>
  <si>
    <t>26927</t>
  </si>
  <si>
    <t>26928</t>
  </si>
  <si>
    <t>26929</t>
  </si>
  <si>
    <t>26930</t>
  </si>
  <si>
    <t>26931</t>
  </si>
  <si>
    <t>26932</t>
  </si>
  <si>
    <t>26933</t>
  </si>
  <si>
    <t>26934</t>
  </si>
  <si>
    <t>26935</t>
  </si>
  <si>
    <t>10062023</t>
  </si>
  <si>
    <t>1052023</t>
  </si>
  <si>
    <t>26936</t>
  </si>
  <si>
    <t>26937</t>
  </si>
  <si>
    <t>26938</t>
  </si>
  <si>
    <t>10623</t>
  </si>
  <si>
    <t>26939</t>
  </si>
  <si>
    <t>26940</t>
  </si>
  <si>
    <t>26941</t>
  </si>
  <si>
    <t>26942</t>
  </si>
  <si>
    <t>26943</t>
  </si>
  <si>
    <t>26944</t>
  </si>
  <si>
    <t>26945</t>
  </si>
  <si>
    <t>26946</t>
  </si>
  <si>
    <t>26947</t>
  </si>
  <si>
    <t>26948</t>
  </si>
  <si>
    <t>26949</t>
  </si>
  <si>
    <t>26950</t>
  </si>
  <si>
    <t>26951</t>
  </si>
  <si>
    <t>26952</t>
  </si>
  <si>
    <t>26953</t>
  </si>
  <si>
    <t>26954</t>
  </si>
  <si>
    <t>10192023EFT</t>
  </si>
  <si>
    <t>10202023</t>
  </si>
  <si>
    <t>102023</t>
  </si>
  <si>
    <t>26955</t>
  </si>
  <si>
    <t>26956</t>
  </si>
  <si>
    <t>26957</t>
  </si>
  <si>
    <t>26958</t>
  </si>
  <si>
    <t>26959</t>
  </si>
  <si>
    <t>26960</t>
  </si>
  <si>
    <t>26961</t>
  </si>
  <si>
    <t>26962</t>
  </si>
  <si>
    <t>26963</t>
  </si>
  <si>
    <t>26964</t>
  </si>
  <si>
    <t>26965</t>
  </si>
  <si>
    <t>26966</t>
  </si>
  <si>
    <t>Blayne Stansberry</t>
  </si>
  <si>
    <t>TAGD</t>
  </si>
  <si>
    <t>Barton Publications</t>
  </si>
  <si>
    <t>Austin Alliance Group</t>
  </si>
  <si>
    <t>Jan-Pro of Austin</t>
  </si>
  <si>
    <t>WM Corporate Services</t>
  </si>
  <si>
    <t>Brian Zavala</t>
  </si>
  <si>
    <t>United States Treasury</t>
  </si>
  <si>
    <t>Reliance Trust Company</t>
  </si>
  <si>
    <t>TML Intergovernmental Risk Pool</t>
  </si>
  <si>
    <t>Watson, Jeffery A.</t>
  </si>
  <si>
    <t>Charter Communications</t>
  </si>
  <si>
    <t>Telco Experts</t>
  </si>
  <si>
    <t>Montemayor Britton Bender PC</t>
  </si>
  <si>
    <t>Quill LLC</t>
  </si>
  <si>
    <t>Hlavaty, Shay L</t>
  </si>
  <si>
    <t>Ready Refresh</t>
  </si>
  <si>
    <t>San Marcos Daily Record</t>
  </si>
  <si>
    <t>Vintage IT Services</t>
  </si>
  <si>
    <t>Bickerstaff</t>
  </si>
  <si>
    <t>Vivint, Inc.</t>
  </si>
  <si>
    <t>GateHouse Media Texas Holding</t>
  </si>
  <si>
    <t>City of Austin</t>
  </si>
  <si>
    <t>First Citizens Bank &amp; Trust Co.</t>
  </si>
  <si>
    <t>The Standard</t>
  </si>
  <si>
    <t>SledgeLaw Group</t>
  </si>
  <si>
    <t>Wex Bank</t>
  </si>
  <si>
    <t>Travis County Alarm Permit</t>
  </si>
  <si>
    <t>AFLAC</t>
  </si>
  <si>
    <t>Sun Life Assurance</t>
  </si>
  <si>
    <t>The Loomis Company</t>
  </si>
  <si>
    <t>United Healthcare</t>
  </si>
  <si>
    <t>Hart Electrical Services, LLC</t>
  </si>
  <si>
    <t>Intera Incorporated</t>
  </si>
  <si>
    <t>Director Expense Reimbursement - Mileage and Parking</t>
  </si>
  <si>
    <t>FY 2024 Annual Membership Dues</t>
  </si>
  <si>
    <t>Public Hearing Ad - Rules and Bylaws</t>
  </si>
  <si>
    <t>HR On Demand 9/18/23 -9/30/23</t>
  </si>
  <si>
    <t>Leadership Training TO-4 - 9/22/23</t>
  </si>
  <si>
    <t>October Janitorial Service</t>
  </si>
  <si>
    <t>October Trash Dumpster Service</t>
  </si>
  <si>
    <t>October Recycle Dumpster Service</t>
  </si>
  <si>
    <t>74-2488641 Employee Bi-weekly Payroll Liabilities</t>
  </si>
  <si>
    <t>Employee Bi-weekly Retirement</t>
  </si>
  <si>
    <t>Catalyst DiSC Staff Training</t>
  </si>
  <si>
    <t>Workers Compensation-Property Liability E&amp;O Insurance</t>
  </si>
  <si>
    <t>Mileage Reimbursement</t>
  </si>
  <si>
    <t>74-2488641 Director Compensation Liabilities BS CW</t>
  </si>
  <si>
    <t>October Internet Service</t>
  </si>
  <si>
    <t>Funds Transfer-Payroll</t>
  </si>
  <si>
    <t>Funds Transfer (to replenish low balance)</t>
  </si>
  <si>
    <t>October Phone Service</t>
  </si>
  <si>
    <t>FY 2023 Annual Audit Installment #1</t>
  </si>
  <si>
    <t>USB, Binders, Copy Paper</t>
  </si>
  <si>
    <t>Keyboard, HDMI Cable, Mouse Reimbursement</t>
  </si>
  <si>
    <t>Bottled Water Delivery 9/9/23 - 10/8/23</t>
  </si>
  <si>
    <t>Rules Public Hearing Ad</t>
  </si>
  <si>
    <t>Computer Switch/Waps</t>
  </si>
  <si>
    <t>General Matters through September 15 2023</t>
  </si>
  <si>
    <t>Alarm Monitoring 10/15/23 - 11/14/23</t>
  </si>
  <si>
    <t>Rules Public Hearing Notice 9/22/23</t>
  </si>
  <si>
    <t>Water Service 9/9/23 - 10/9/23</t>
  </si>
  <si>
    <t>Public Hearing Notice Budget/Fee Schedule</t>
  </si>
  <si>
    <t>October Copier</t>
  </si>
  <si>
    <t>Quarterly Retirement Plan Fees 7/1/23 - 9/30/23</t>
  </si>
  <si>
    <t>Employee Bi-weekly  Retirement</t>
  </si>
  <si>
    <t>74-2488641 Director Compensation Liabilities</t>
  </si>
  <si>
    <t>Legislative Consulting September</t>
  </si>
  <si>
    <t>Gasoline 9/24/23 - 10/23/23</t>
  </si>
  <si>
    <t>IT Service November</t>
  </si>
  <si>
    <t>HR On-Demand 10/1/23 - 10/14/23 TO-2</t>
  </si>
  <si>
    <t>2nd Rules Public Hearing Notice</t>
  </si>
  <si>
    <t>2024 Alarm Permit</t>
  </si>
  <si>
    <t>October Supplemental Ins. Employee-paid</t>
  </si>
  <si>
    <t>November Dental/Vision/Life/Disability</t>
  </si>
  <si>
    <t>November Gap Insurance</t>
  </si>
  <si>
    <t>November Health Insurance</t>
  </si>
  <si>
    <t>Repair Outdoor Lights</t>
  </si>
  <si>
    <t>Well Inventory Database/Sustainability TO 1,2,3</t>
  </si>
  <si>
    <t>Capital Area Council of Govts</t>
  </si>
  <si>
    <t>BARTON SPRINGS EDWARDS AQUIFER CONSERVATION DISTRICT</t>
  </si>
  <si>
    <t>Website Contracted Support</t>
  </si>
  <si>
    <t>Deposit (3 LPPs, plugging, new app, DMFs, production fees)</t>
  </si>
  <si>
    <t>Funds Transfer (to cover payroll transfer and low balance)</t>
  </si>
  <si>
    <t>Deposit (overpumpage and drought penalties, production fees)</t>
  </si>
  <si>
    <t>MONTHLY CHECK REGISTER</t>
  </si>
  <si>
    <t>October 1, 2023 - October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</si>
</sst>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104775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104775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360A4-7E3A-4D15-81CF-3B60A9E22611}">
  <sheetPr codeName="Sheet1"/>
  <dimension ref="A1:M63"/>
  <sheetViews>
    <sheetView tabSelected="1" workbookViewId="0">
      <pane xSplit="1" ySplit="5" topLeftCell="B32" activePane="bottomRight" state="frozenSplit"/>
      <selection pane="topRight" activeCell="C1" sqref="C1"/>
      <selection pane="bottomLeft" activeCell="A2" sqref="A2"/>
      <selection pane="bottomRight" activeCell="G46" sqref="G46"/>
    </sheetView>
  </sheetViews>
  <sheetFormatPr defaultRowHeight="15" x14ac:dyDescent="0.25"/>
  <cols>
    <col min="1" max="1" width="10.7109375" bestFit="1" customWidth="1"/>
    <col min="2" max="2" width="1.42578125" customWidth="1"/>
    <col min="3" max="3" width="8.7109375" bestFit="1" customWidth="1"/>
    <col min="4" max="4" width="1.28515625" customWidth="1"/>
    <col min="5" max="5" width="10.42578125" bestFit="1" customWidth="1"/>
    <col min="6" max="6" width="1.28515625" customWidth="1"/>
    <col min="7" max="7" width="22.85546875" customWidth="1"/>
    <col min="8" max="8" width="1.140625" customWidth="1"/>
    <col min="9" max="9" width="44" customWidth="1"/>
    <col min="10" max="10" width="1.140625" customWidth="1"/>
    <col min="11" max="11" width="8.42578125" bestFit="1" customWidth="1"/>
    <col min="12" max="12" width="1.42578125" customWidth="1"/>
    <col min="13" max="13" width="8.7109375" bestFit="1" customWidth="1"/>
  </cols>
  <sheetData>
    <row r="1" spans="1:13" s="13" customFormat="1" ht="17.25" customHeight="1" x14ac:dyDescent="0.25">
      <c r="A1" s="14" t="s">
        <v>137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3" customFormat="1" ht="17.25" customHeight="1" x14ac:dyDescent="0.25">
      <c r="A2" s="14" t="s">
        <v>142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3" customFormat="1" ht="17.25" customHeight="1" x14ac:dyDescent="0.25">
      <c r="A3" s="15" t="s">
        <v>143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0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s="12" customFormat="1" ht="15.75" thickBot="1" x14ac:dyDescent="0.3">
      <c r="A5" s="11" t="s">
        <v>0</v>
      </c>
      <c r="B5" s="10"/>
      <c r="C5" s="11" t="s">
        <v>1</v>
      </c>
      <c r="D5" s="10"/>
      <c r="E5" s="11" t="s">
        <v>2</v>
      </c>
      <c r="F5" s="10"/>
      <c r="G5" s="11" t="s">
        <v>3</v>
      </c>
      <c r="H5" s="10"/>
      <c r="I5" s="11" t="s">
        <v>4</v>
      </c>
      <c r="J5" s="10"/>
      <c r="K5" s="11" t="s">
        <v>5</v>
      </c>
      <c r="L5" s="10"/>
      <c r="M5" s="11" t="s">
        <v>6</v>
      </c>
    </row>
    <row r="6" spans="1:13" ht="15.75" thickTop="1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96633.5</v>
      </c>
    </row>
    <row r="7" spans="1:13" x14ac:dyDescent="0.25">
      <c r="A7" s="4" t="s">
        <v>7</v>
      </c>
      <c r="B7" s="4"/>
      <c r="C7" s="5">
        <v>45201</v>
      </c>
      <c r="D7" s="4"/>
      <c r="E7" s="4" t="s">
        <v>11</v>
      </c>
      <c r="F7" s="4"/>
      <c r="G7" s="4" t="s">
        <v>57</v>
      </c>
      <c r="H7" s="4"/>
      <c r="I7" s="4" t="s">
        <v>91</v>
      </c>
      <c r="J7" s="4"/>
      <c r="K7" s="6">
        <v>-74.23</v>
      </c>
      <c r="L7" s="4"/>
      <c r="M7" s="6">
        <f t="shared" ref="M7:M39" si="0">ROUND(M6+K7,5)</f>
        <v>96559.27</v>
      </c>
    </row>
    <row r="8" spans="1:13" x14ac:dyDescent="0.25">
      <c r="A8" s="4" t="s">
        <v>7</v>
      </c>
      <c r="B8" s="4"/>
      <c r="C8" s="5">
        <v>45203</v>
      </c>
      <c r="D8" s="4"/>
      <c r="E8" s="4" t="s">
        <v>12</v>
      </c>
      <c r="F8" s="4"/>
      <c r="G8" s="4" t="s">
        <v>58</v>
      </c>
      <c r="H8" s="4"/>
      <c r="I8" s="4" t="s">
        <v>92</v>
      </c>
      <c r="J8" s="4"/>
      <c r="K8" s="6">
        <v>-2390</v>
      </c>
      <c r="L8" s="4"/>
      <c r="M8" s="6">
        <f t="shared" si="0"/>
        <v>94169.27</v>
      </c>
    </row>
    <row r="9" spans="1:13" x14ac:dyDescent="0.25">
      <c r="A9" s="4" t="s">
        <v>7</v>
      </c>
      <c r="B9" s="4"/>
      <c r="C9" s="5">
        <v>45203</v>
      </c>
      <c r="D9" s="4"/>
      <c r="E9" s="4" t="s">
        <v>13</v>
      </c>
      <c r="F9" s="4"/>
      <c r="G9" s="4" t="s">
        <v>59</v>
      </c>
      <c r="H9" s="4"/>
      <c r="I9" s="4" t="s">
        <v>93</v>
      </c>
      <c r="J9" s="4"/>
      <c r="K9" s="6">
        <v>-63.5</v>
      </c>
      <c r="L9" s="4"/>
      <c r="M9" s="6">
        <f t="shared" si="0"/>
        <v>94105.77</v>
      </c>
    </row>
    <row r="10" spans="1:13" x14ac:dyDescent="0.25">
      <c r="A10" s="4" t="s">
        <v>7</v>
      </c>
      <c r="B10" s="4"/>
      <c r="C10" s="5">
        <v>45203</v>
      </c>
      <c r="D10" s="4"/>
      <c r="E10" s="4" t="s">
        <v>14</v>
      </c>
      <c r="F10" s="4"/>
      <c r="G10" s="4" t="s">
        <v>60</v>
      </c>
      <c r="H10" s="4"/>
      <c r="I10" s="4" t="s">
        <v>94</v>
      </c>
      <c r="J10" s="4"/>
      <c r="K10" s="6">
        <v>-355.3</v>
      </c>
      <c r="L10" s="4"/>
      <c r="M10" s="6">
        <f t="shared" si="0"/>
        <v>93750.47</v>
      </c>
    </row>
    <row r="11" spans="1:13" x14ac:dyDescent="0.25">
      <c r="A11" s="4" t="s">
        <v>7</v>
      </c>
      <c r="B11" s="4"/>
      <c r="C11" s="5">
        <v>45203</v>
      </c>
      <c r="D11" s="4"/>
      <c r="E11" s="4" t="s">
        <v>15</v>
      </c>
      <c r="F11" s="4"/>
      <c r="G11" s="4" t="s">
        <v>60</v>
      </c>
      <c r="H11" s="4"/>
      <c r="I11" s="4" t="s">
        <v>95</v>
      </c>
      <c r="J11" s="4"/>
      <c r="K11" s="6">
        <v>-375</v>
      </c>
      <c r="L11" s="4"/>
      <c r="M11" s="6">
        <f t="shared" si="0"/>
        <v>93375.47</v>
      </c>
    </row>
    <row r="12" spans="1:13" x14ac:dyDescent="0.25">
      <c r="A12" s="4" t="s">
        <v>7</v>
      </c>
      <c r="B12" s="4"/>
      <c r="C12" s="5">
        <v>45203</v>
      </c>
      <c r="D12" s="4"/>
      <c r="E12" s="4" t="s">
        <v>16</v>
      </c>
      <c r="F12" s="4"/>
      <c r="G12" s="4" t="s">
        <v>61</v>
      </c>
      <c r="H12" s="4"/>
      <c r="I12" s="4" t="s">
        <v>96</v>
      </c>
      <c r="J12" s="4"/>
      <c r="K12" s="6">
        <v>-310</v>
      </c>
      <c r="L12" s="4"/>
      <c r="M12" s="6">
        <f t="shared" si="0"/>
        <v>93065.47</v>
      </c>
    </row>
    <row r="13" spans="1:13" x14ac:dyDescent="0.25">
      <c r="A13" s="4" t="s">
        <v>7</v>
      </c>
      <c r="B13" s="4"/>
      <c r="C13" s="5">
        <v>45203</v>
      </c>
      <c r="D13" s="4"/>
      <c r="E13" s="4" t="s">
        <v>17</v>
      </c>
      <c r="F13" s="4"/>
      <c r="G13" s="4" t="s">
        <v>62</v>
      </c>
      <c r="H13" s="4"/>
      <c r="I13" s="4" t="s">
        <v>97</v>
      </c>
      <c r="J13" s="4"/>
      <c r="K13" s="6">
        <v>-381.74</v>
      </c>
      <c r="L13" s="4"/>
      <c r="M13" s="6">
        <f t="shared" si="0"/>
        <v>92683.73</v>
      </c>
    </row>
    <row r="14" spans="1:13" x14ac:dyDescent="0.25">
      <c r="A14" s="4" t="s">
        <v>7</v>
      </c>
      <c r="B14" s="4"/>
      <c r="C14" s="5">
        <v>45203</v>
      </c>
      <c r="D14" s="4"/>
      <c r="E14" s="4" t="s">
        <v>18</v>
      </c>
      <c r="F14" s="4"/>
      <c r="G14" s="4" t="s">
        <v>62</v>
      </c>
      <c r="H14" s="4"/>
      <c r="I14" s="4" t="s">
        <v>98</v>
      </c>
      <c r="J14" s="4"/>
      <c r="K14" s="6">
        <v>-156.94</v>
      </c>
      <c r="L14" s="4"/>
      <c r="M14" s="6">
        <f t="shared" si="0"/>
        <v>92526.79</v>
      </c>
    </row>
    <row r="15" spans="1:13" x14ac:dyDescent="0.25">
      <c r="A15" s="4" t="s">
        <v>7</v>
      </c>
      <c r="B15" s="4"/>
      <c r="C15" s="5">
        <v>45203</v>
      </c>
      <c r="D15" s="4"/>
      <c r="E15" s="4" t="s">
        <v>19</v>
      </c>
      <c r="F15" s="4"/>
      <c r="G15" s="4" t="s">
        <v>63</v>
      </c>
      <c r="H15" s="4"/>
      <c r="I15" s="4" t="s">
        <v>138</v>
      </c>
      <c r="J15" s="4"/>
      <c r="K15" s="6">
        <v>-1158.8699999999999</v>
      </c>
      <c r="L15" s="4"/>
      <c r="M15" s="6">
        <f t="shared" si="0"/>
        <v>91367.92</v>
      </c>
    </row>
    <row r="16" spans="1:13" x14ac:dyDescent="0.25">
      <c r="A16" s="4" t="s">
        <v>8</v>
      </c>
      <c r="B16" s="4"/>
      <c r="C16" s="5">
        <v>45204</v>
      </c>
      <c r="D16" s="4"/>
      <c r="E16" s="4" t="s">
        <v>20</v>
      </c>
      <c r="F16" s="4"/>
      <c r="G16" s="4" t="s">
        <v>64</v>
      </c>
      <c r="H16" s="4"/>
      <c r="I16" s="4" t="s">
        <v>99</v>
      </c>
      <c r="J16" s="4"/>
      <c r="K16" s="6">
        <v>-7543.6</v>
      </c>
      <c r="L16" s="4"/>
      <c r="M16" s="6">
        <f t="shared" si="0"/>
        <v>83824.320000000007</v>
      </c>
    </row>
    <row r="17" spans="1:13" x14ac:dyDescent="0.25">
      <c r="A17" s="4" t="s">
        <v>8</v>
      </c>
      <c r="B17" s="4"/>
      <c r="C17" s="5">
        <v>45204</v>
      </c>
      <c r="D17" s="4"/>
      <c r="E17" s="4" t="s">
        <v>21</v>
      </c>
      <c r="F17" s="4"/>
      <c r="G17" s="4" t="s">
        <v>65</v>
      </c>
      <c r="H17" s="4"/>
      <c r="I17" s="4" t="s">
        <v>100</v>
      </c>
      <c r="J17" s="4"/>
      <c r="K17" s="6">
        <v>-3898.54</v>
      </c>
      <c r="L17" s="4"/>
      <c r="M17" s="6">
        <f t="shared" si="0"/>
        <v>79925.78</v>
      </c>
    </row>
    <row r="18" spans="1:13" x14ac:dyDescent="0.25">
      <c r="A18" s="4" t="s">
        <v>7</v>
      </c>
      <c r="B18" s="4"/>
      <c r="C18" s="5">
        <v>45204</v>
      </c>
      <c r="D18" s="4"/>
      <c r="E18" s="4" t="s">
        <v>22</v>
      </c>
      <c r="F18" s="4"/>
      <c r="G18" s="4" t="s">
        <v>60</v>
      </c>
      <c r="H18" s="4"/>
      <c r="I18" s="4" t="s">
        <v>101</v>
      </c>
      <c r="J18" s="4"/>
      <c r="K18" s="6">
        <v>-3254</v>
      </c>
      <c r="L18" s="4"/>
      <c r="M18" s="6">
        <f t="shared" si="0"/>
        <v>76671.78</v>
      </c>
    </row>
    <row r="19" spans="1:13" x14ac:dyDescent="0.25">
      <c r="A19" s="4" t="s">
        <v>7</v>
      </c>
      <c r="B19" s="4"/>
      <c r="C19" s="5">
        <v>45204</v>
      </c>
      <c r="D19" s="4"/>
      <c r="E19" s="4" t="s">
        <v>23</v>
      </c>
      <c r="F19" s="4"/>
      <c r="G19" s="4" t="s">
        <v>66</v>
      </c>
      <c r="H19" s="4"/>
      <c r="I19" s="4" t="s">
        <v>102</v>
      </c>
      <c r="J19" s="4"/>
      <c r="K19" s="6">
        <v>-9324.7000000000007</v>
      </c>
      <c r="L19" s="4"/>
      <c r="M19" s="6">
        <f t="shared" si="0"/>
        <v>67347.08</v>
      </c>
    </row>
    <row r="20" spans="1:13" x14ac:dyDescent="0.25">
      <c r="A20" s="4" t="s">
        <v>7</v>
      </c>
      <c r="B20" s="4"/>
      <c r="C20" s="5">
        <v>45204</v>
      </c>
      <c r="D20" s="4"/>
      <c r="E20" s="4" t="s">
        <v>24</v>
      </c>
      <c r="F20" s="4"/>
      <c r="G20" s="4" t="s">
        <v>67</v>
      </c>
      <c r="H20" s="4"/>
      <c r="I20" s="4" t="s">
        <v>103</v>
      </c>
      <c r="J20" s="4"/>
      <c r="K20" s="6">
        <v>-66.81</v>
      </c>
      <c r="L20" s="4"/>
      <c r="M20" s="6">
        <f t="shared" si="0"/>
        <v>67280.27</v>
      </c>
    </row>
    <row r="21" spans="1:13" x14ac:dyDescent="0.25">
      <c r="A21" s="4" t="s">
        <v>8</v>
      </c>
      <c r="B21" s="4"/>
      <c r="C21" s="5">
        <v>45205</v>
      </c>
      <c r="D21" s="4"/>
      <c r="E21" s="4" t="s">
        <v>25</v>
      </c>
      <c r="F21" s="4"/>
      <c r="G21" s="4" t="s">
        <v>64</v>
      </c>
      <c r="H21" s="4"/>
      <c r="I21" s="4" t="s">
        <v>104</v>
      </c>
      <c r="J21" s="4"/>
      <c r="K21" s="6">
        <v>-267.76</v>
      </c>
      <c r="L21" s="4"/>
      <c r="M21" s="6">
        <f t="shared" si="0"/>
        <v>67012.509999999995</v>
      </c>
    </row>
    <row r="22" spans="1:13" x14ac:dyDescent="0.25">
      <c r="A22" s="4" t="s">
        <v>7</v>
      </c>
      <c r="B22" s="4"/>
      <c r="C22" s="5">
        <v>45205</v>
      </c>
      <c r="D22" s="4"/>
      <c r="E22" s="4" t="s">
        <v>26</v>
      </c>
      <c r="F22" s="4"/>
      <c r="G22" s="4" t="s">
        <v>68</v>
      </c>
      <c r="H22" s="4"/>
      <c r="I22" s="4" t="s">
        <v>105</v>
      </c>
      <c r="J22" s="4"/>
      <c r="K22" s="6">
        <v>-231.19</v>
      </c>
      <c r="L22" s="4"/>
      <c r="M22" s="6">
        <f t="shared" si="0"/>
        <v>66781.320000000007</v>
      </c>
    </row>
    <row r="23" spans="1:13" x14ac:dyDescent="0.25">
      <c r="A23" s="4" t="s">
        <v>9</v>
      </c>
      <c r="B23" s="4"/>
      <c r="C23" s="5">
        <v>45208</v>
      </c>
      <c r="D23" s="4"/>
      <c r="E23" s="4"/>
      <c r="F23" s="4"/>
      <c r="G23" s="4"/>
      <c r="H23" s="4"/>
      <c r="I23" s="4" t="s">
        <v>106</v>
      </c>
      <c r="J23" s="4"/>
      <c r="K23" s="6">
        <v>-19500</v>
      </c>
      <c r="L23" s="4"/>
      <c r="M23" s="6">
        <f t="shared" si="0"/>
        <v>47281.32</v>
      </c>
    </row>
    <row r="24" spans="1:13" x14ac:dyDescent="0.25">
      <c r="A24" s="4" t="s">
        <v>9</v>
      </c>
      <c r="B24" s="4"/>
      <c r="C24" s="5">
        <v>45208</v>
      </c>
      <c r="D24" s="4"/>
      <c r="E24" s="4"/>
      <c r="F24" s="4"/>
      <c r="G24" s="4"/>
      <c r="H24" s="4"/>
      <c r="I24" s="4" t="s">
        <v>107</v>
      </c>
      <c r="J24" s="4"/>
      <c r="K24" s="6">
        <v>35000</v>
      </c>
      <c r="L24" s="4"/>
      <c r="M24" s="6">
        <f t="shared" si="0"/>
        <v>82281.320000000007</v>
      </c>
    </row>
    <row r="25" spans="1:13" x14ac:dyDescent="0.25">
      <c r="A25" s="4" t="s">
        <v>7</v>
      </c>
      <c r="B25" s="4"/>
      <c r="C25" s="5">
        <v>45209</v>
      </c>
      <c r="D25" s="4"/>
      <c r="E25" s="4" t="s">
        <v>27</v>
      </c>
      <c r="F25" s="4"/>
      <c r="G25" s="4" t="s">
        <v>69</v>
      </c>
      <c r="H25" s="4"/>
      <c r="I25" s="4" t="s">
        <v>108</v>
      </c>
      <c r="J25" s="4"/>
      <c r="K25" s="6">
        <v>-553.03</v>
      </c>
      <c r="L25" s="4"/>
      <c r="M25" s="6">
        <f t="shared" si="0"/>
        <v>81728.289999999994</v>
      </c>
    </row>
    <row r="26" spans="1:13" x14ac:dyDescent="0.25">
      <c r="A26" s="4" t="s">
        <v>7</v>
      </c>
      <c r="B26" s="4"/>
      <c r="C26" s="5">
        <v>45209</v>
      </c>
      <c r="D26" s="4"/>
      <c r="E26" s="4" t="s">
        <v>28</v>
      </c>
      <c r="F26" s="4"/>
      <c r="G26" s="4" t="s">
        <v>70</v>
      </c>
      <c r="H26" s="4"/>
      <c r="I26" s="4" t="s">
        <v>109</v>
      </c>
      <c r="J26" s="4"/>
      <c r="K26" s="6">
        <v>-3737.5</v>
      </c>
      <c r="L26" s="4"/>
      <c r="M26" s="6">
        <f t="shared" si="0"/>
        <v>77990.789999999994</v>
      </c>
    </row>
    <row r="27" spans="1:13" x14ac:dyDescent="0.25">
      <c r="A27" s="4" t="s">
        <v>7</v>
      </c>
      <c r="B27" s="4"/>
      <c r="C27" s="5">
        <v>45209</v>
      </c>
      <c r="D27" s="4"/>
      <c r="E27" s="4" t="s">
        <v>29</v>
      </c>
      <c r="F27" s="4"/>
      <c r="G27" s="4" t="s">
        <v>71</v>
      </c>
      <c r="H27" s="4"/>
      <c r="I27" s="4" t="s">
        <v>110</v>
      </c>
      <c r="J27" s="4"/>
      <c r="K27" s="6">
        <v>-141.76</v>
      </c>
      <c r="L27" s="4"/>
      <c r="M27" s="6">
        <f t="shared" si="0"/>
        <v>77849.03</v>
      </c>
    </row>
    <row r="28" spans="1:13" x14ac:dyDescent="0.25">
      <c r="A28" s="4" t="s">
        <v>7</v>
      </c>
      <c r="B28" s="4"/>
      <c r="C28" s="5">
        <v>45211</v>
      </c>
      <c r="D28" s="4"/>
      <c r="E28" s="4" t="s">
        <v>30</v>
      </c>
      <c r="F28" s="4"/>
      <c r="G28" s="4" t="s">
        <v>72</v>
      </c>
      <c r="H28" s="4"/>
      <c r="I28" s="4" t="s">
        <v>111</v>
      </c>
      <c r="J28" s="4"/>
      <c r="K28" s="6">
        <v>-103.9</v>
      </c>
      <c r="L28" s="4"/>
      <c r="M28" s="6">
        <f t="shared" si="0"/>
        <v>77745.13</v>
      </c>
    </row>
    <row r="29" spans="1:13" x14ac:dyDescent="0.25">
      <c r="A29" s="4" t="s">
        <v>7</v>
      </c>
      <c r="B29" s="4"/>
      <c r="C29" s="5">
        <v>45211</v>
      </c>
      <c r="D29" s="4"/>
      <c r="E29" s="4" t="s">
        <v>31</v>
      </c>
      <c r="F29" s="4"/>
      <c r="G29" s="4" t="s">
        <v>73</v>
      </c>
      <c r="H29" s="4"/>
      <c r="I29" s="4" t="s">
        <v>112</v>
      </c>
      <c r="J29" s="4"/>
      <c r="K29" s="6">
        <v>-116.72</v>
      </c>
      <c r="L29" s="4"/>
      <c r="M29" s="6">
        <f t="shared" si="0"/>
        <v>77628.41</v>
      </c>
    </row>
    <row r="30" spans="1:13" x14ac:dyDescent="0.25">
      <c r="A30" s="4" t="s">
        <v>7</v>
      </c>
      <c r="B30" s="4"/>
      <c r="C30" s="5">
        <v>45211</v>
      </c>
      <c r="D30" s="4"/>
      <c r="E30" s="4" t="s">
        <v>32</v>
      </c>
      <c r="F30" s="4"/>
      <c r="G30" s="4" t="s">
        <v>74</v>
      </c>
      <c r="H30" s="4"/>
      <c r="I30" s="4" t="s">
        <v>113</v>
      </c>
      <c r="J30" s="4"/>
      <c r="K30" s="6">
        <v>-111</v>
      </c>
      <c r="L30" s="4"/>
      <c r="M30" s="6">
        <f t="shared" si="0"/>
        <v>77517.41</v>
      </c>
    </row>
    <row r="31" spans="1:13" x14ac:dyDescent="0.25">
      <c r="A31" s="4" t="s">
        <v>7</v>
      </c>
      <c r="B31" s="4"/>
      <c r="C31" s="5">
        <v>45211</v>
      </c>
      <c r="D31" s="4"/>
      <c r="E31" s="4" t="s">
        <v>33</v>
      </c>
      <c r="F31" s="4"/>
      <c r="G31" s="4" t="s">
        <v>75</v>
      </c>
      <c r="H31" s="4"/>
      <c r="I31" s="4" t="s">
        <v>114</v>
      </c>
      <c r="J31" s="4"/>
      <c r="K31" s="6">
        <v>-5289.77</v>
      </c>
      <c r="L31" s="4"/>
      <c r="M31" s="6">
        <f t="shared" si="0"/>
        <v>72227.64</v>
      </c>
    </row>
    <row r="32" spans="1:13" x14ac:dyDescent="0.25">
      <c r="A32" s="4" t="s">
        <v>7</v>
      </c>
      <c r="B32" s="4"/>
      <c r="C32" s="5">
        <v>45211</v>
      </c>
      <c r="D32" s="4"/>
      <c r="E32" s="4" t="s">
        <v>34</v>
      </c>
      <c r="F32" s="4"/>
      <c r="G32" s="4" t="s">
        <v>76</v>
      </c>
      <c r="H32" s="4"/>
      <c r="I32" s="4" t="s">
        <v>115</v>
      </c>
      <c r="J32" s="4"/>
      <c r="K32" s="6">
        <v>-8404.4</v>
      </c>
      <c r="L32" s="4"/>
      <c r="M32" s="6">
        <f t="shared" si="0"/>
        <v>63823.24</v>
      </c>
    </row>
    <row r="33" spans="1:13" x14ac:dyDescent="0.25">
      <c r="A33" s="4" t="s">
        <v>7</v>
      </c>
      <c r="B33" s="4"/>
      <c r="C33" s="5">
        <v>45216</v>
      </c>
      <c r="D33" s="4"/>
      <c r="E33" s="4" t="s">
        <v>35</v>
      </c>
      <c r="F33" s="4"/>
      <c r="G33" s="4" t="s">
        <v>77</v>
      </c>
      <c r="H33" s="4"/>
      <c r="I33" s="4" t="s">
        <v>116</v>
      </c>
      <c r="J33" s="4"/>
      <c r="K33" s="6">
        <v>-44.89</v>
      </c>
      <c r="L33" s="4"/>
      <c r="M33" s="6">
        <f t="shared" si="0"/>
        <v>63778.35</v>
      </c>
    </row>
    <row r="34" spans="1:13" x14ac:dyDescent="0.25">
      <c r="A34" s="4" t="s">
        <v>7</v>
      </c>
      <c r="B34" s="4"/>
      <c r="C34" s="5">
        <v>45216</v>
      </c>
      <c r="D34" s="4"/>
      <c r="E34" s="4" t="s">
        <v>36</v>
      </c>
      <c r="F34" s="4"/>
      <c r="G34" s="4" t="s">
        <v>78</v>
      </c>
      <c r="H34" s="4"/>
      <c r="I34" s="4" t="s">
        <v>117</v>
      </c>
      <c r="J34" s="4"/>
      <c r="K34" s="6">
        <v>-300.5</v>
      </c>
      <c r="L34" s="4"/>
      <c r="M34" s="6">
        <f t="shared" si="0"/>
        <v>63477.85</v>
      </c>
    </row>
    <row r="35" spans="1:13" s="12" customFormat="1" ht="15.75" thickBot="1" x14ac:dyDescent="0.3">
      <c r="A35" s="11" t="s">
        <v>0</v>
      </c>
      <c r="B35" s="10"/>
      <c r="C35" s="11" t="s">
        <v>1</v>
      </c>
      <c r="D35" s="10"/>
      <c r="E35" s="11" t="s">
        <v>2</v>
      </c>
      <c r="F35" s="10"/>
      <c r="G35" s="11" t="s">
        <v>3</v>
      </c>
      <c r="H35" s="10"/>
      <c r="I35" s="11" t="s">
        <v>4</v>
      </c>
      <c r="J35" s="10"/>
      <c r="K35" s="11" t="s">
        <v>5</v>
      </c>
      <c r="L35" s="10"/>
      <c r="M35" s="11" t="s">
        <v>6</v>
      </c>
    </row>
    <row r="36" spans="1:13" ht="15.75" thickTop="1" x14ac:dyDescent="0.25">
      <c r="A36" s="4" t="s">
        <v>7</v>
      </c>
      <c r="B36" s="4"/>
      <c r="C36" s="5">
        <v>45216</v>
      </c>
      <c r="D36" s="4"/>
      <c r="E36" s="4" t="s">
        <v>37</v>
      </c>
      <c r="F36" s="4"/>
      <c r="G36" s="4" t="s">
        <v>79</v>
      </c>
      <c r="H36" s="4"/>
      <c r="I36" s="4" t="s">
        <v>118</v>
      </c>
      <c r="J36" s="4"/>
      <c r="K36" s="6">
        <v>-20.69</v>
      </c>
      <c r="L36" s="4"/>
      <c r="M36" s="6">
        <f>ROUND(M34+K36,5)</f>
        <v>63457.16</v>
      </c>
    </row>
    <row r="37" spans="1:13" x14ac:dyDescent="0.25">
      <c r="A37" s="4" t="s">
        <v>7</v>
      </c>
      <c r="B37" s="4"/>
      <c r="C37" s="5">
        <v>45216</v>
      </c>
      <c r="D37" s="4"/>
      <c r="E37" s="4" t="s">
        <v>38</v>
      </c>
      <c r="F37" s="4"/>
      <c r="G37" s="4" t="s">
        <v>59</v>
      </c>
      <c r="H37" s="4"/>
      <c r="I37" s="4" t="s">
        <v>119</v>
      </c>
      <c r="J37" s="4"/>
      <c r="K37" s="6">
        <v>-60.5</v>
      </c>
      <c r="L37" s="4"/>
      <c r="M37" s="6">
        <f t="shared" si="0"/>
        <v>63396.66</v>
      </c>
    </row>
    <row r="38" spans="1:13" x14ac:dyDescent="0.25">
      <c r="A38" s="4" t="s">
        <v>7</v>
      </c>
      <c r="B38" s="4"/>
      <c r="C38" s="5">
        <v>45216</v>
      </c>
      <c r="D38" s="4"/>
      <c r="E38" s="4" t="s">
        <v>39</v>
      </c>
      <c r="F38" s="4"/>
      <c r="G38" s="4" t="s">
        <v>80</v>
      </c>
      <c r="H38" s="4"/>
      <c r="I38" s="4" t="s">
        <v>120</v>
      </c>
      <c r="J38" s="4"/>
      <c r="K38" s="6">
        <v>-675</v>
      </c>
      <c r="L38" s="4"/>
      <c r="M38" s="6">
        <f t="shared" si="0"/>
        <v>62721.66</v>
      </c>
    </row>
    <row r="39" spans="1:13" x14ac:dyDescent="0.25">
      <c r="A39" s="4" t="s">
        <v>7</v>
      </c>
      <c r="B39" s="4"/>
      <c r="C39" s="5">
        <v>45216</v>
      </c>
      <c r="D39" s="4"/>
      <c r="E39" s="4" t="s">
        <v>40</v>
      </c>
      <c r="F39" s="4"/>
      <c r="G39" s="4" t="s">
        <v>136</v>
      </c>
      <c r="H39" s="4"/>
      <c r="I39" s="4" t="s">
        <v>92</v>
      </c>
      <c r="J39" s="4"/>
      <c r="K39" s="6">
        <v>-125</v>
      </c>
      <c r="L39" s="4"/>
      <c r="M39" s="6">
        <f t="shared" si="0"/>
        <v>62596.66</v>
      </c>
    </row>
    <row r="40" spans="1:13" x14ac:dyDescent="0.25">
      <c r="A40" s="4" t="s">
        <v>7</v>
      </c>
      <c r="B40" s="4"/>
      <c r="C40" s="5">
        <v>45216</v>
      </c>
      <c r="D40" s="4"/>
      <c r="E40" s="4" t="s">
        <v>41</v>
      </c>
      <c r="F40" s="4"/>
      <c r="G40" s="4" t="s">
        <v>81</v>
      </c>
      <c r="H40" s="4"/>
      <c r="I40" s="4" t="s">
        <v>121</v>
      </c>
      <c r="J40" s="4"/>
      <c r="K40" s="6">
        <v>-8839.9599999999991</v>
      </c>
      <c r="L40" s="4"/>
      <c r="M40" s="6">
        <f t="shared" ref="M40:M60" si="1">ROUND(M39+K40,5)</f>
        <v>53756.7</v>
      </c>
    </row>
    <row r="41" spans="1:13" x14ac:dyDescent="0.25">
      <c r="A41" s="4" t="s">
        <v>10</v>
      </c>
      <c r="B41" s="4"/>
      <c r="C41" s="5">
        <v>45216</v>
      </c>
      <c r="D41" s="4"/>
      <c r="E41" s="4"/>
      <c r="F41" s="4"/>
      <c r="G41" s="4"/>
      <c r="H41" s="4"/>
      <c r="I41" s="4" t="s">
        <v>139</v>
      </c>
      <c r="J41" s="4"/>
      <c r="K41" s="6">
        <v>17903.099999999999</v>
      </c>
      <c r="L41" s="4"/>
      <c r="M41" s="6">
        <f t="shared" si="1"/>
        <v>71659.8</v>
      </c>
    </row>
    <row r="42" spans="1:13" x14ac:dyDescent="0.25">
      <c r="A42" s="4" t="s">
        <v>8</v>
      </c>
      <c r="B42" s="4"/>
      <c r="C42" s="5">
        <v>45218</v>
      </c>
      <c r="D42" s="4"/>
      <c r="E42" s="4" t="s">
        <v>42</v>
      </c>
      <c r="F42" s="4"/>
      <c r="G42" s="4" t="s">
        <v>65</v>
      </c>
      <c r="H42" s="4"/>
      <c r="I42" s="4" t="s">
        <v>122</v>
      </c>
      <c r="J42" s="4"/>
      <c r="K42" s="6">
        <v>-3898.54</v>
      </c>
      <c r="L42" s="4"/>
      <c r="M42" s="6">
        <f t="shared" si="1"/>
        <v>67761.259999999995</v>
      </c>
    </row>
    <row r="43" spans="1:13" x14ac:dyDescent="0.25">
      <c r="A43" s="4" t="s">
        <v>8</v>
      </c>
      <c r="B43" s="4"/>
      <c r="C43" s="5">
        <v>45218</v>
      </c>
      <c r="D43" s="4"/>
      <c r="E43" s="4" t="s">
        <v>43</v>
      </c>
      <c r="F43" s="4"/>
      <c r="G43" s="4" t="s">
        <v>64</v>
      </c>
      <c r="H43" s="4"/>
      <c r="I43" s="4" t="s">
        <v>99</v>
      </c>
      <c r="J43" s="4"/>
      <c r="K43" s="6">
        <v>-7551.44</v>
      </c>
      <c r="L43" s="4"/>
      <c r="M43" s="6">
        <f t="shared" si="1"/>
        <v>60209.82</v>
      </c>
    </row>
    <row r="44" spans="1:13" x14ac:dyDescent="0.25">
      <c r="A44" s="4" t="s">
        <v>9</v>
      </c>
      <c r="B44" s="4"/>
      <c r="C44" s="5">
        <v>45218</v>
      </c>
      <c r="D44" s="4"/>
      <c r="E44" s="4"/>
      <c r="F44" s="4"/>
      <c r="G44" s="4"/>
      <c r="H44" s="4"/>
      <c r="I44" s="4" t="s">
        <v>140</v>
      </c>
      <c r="J44" s="4"/>
      <c r="K44" s="6">
        <v>30000</v>
      </c>
      <c r="L44" s="4"/>
      <c r="M44" s="6">
        <f t="shared" si="1"/>
        <v>90209.82</v>
      </c>
    </row>
    <row r="45" spans="1:13" x14ac:dyDescent="0.25">
      <c r="A45" s="4" t="s">
        <v>8</v>
      </c>
      <c r="B45" s="4"/>
      <c r="C45" s="5">
        <v>45219</v>
      </c>
      <c r="D45" s="4"/>
      <c r="E45" s="4" t="s">
        <v>44</v>
      </c>
      <c r="F45" s="4"/>
      <c r="G45" s="4" t="s">
        <v>64</v>
      </c>
      <c r="H45" s="4"/>
      <c r="I45" s="4" t="s">
        <v>123</v>
      </c>
      <c r="J45" s="4"/>
      <c r="K45" s="6">
        <v>-91.8</v>
      </c>
      <c r="L45" s="4"/>
      <c r="M45" s="6">
        <f t="shared" si="1"/>
        <v>90118.02</v>
      </c>
    </row>
    <row r="46" spans="1:13" x14ac:dyDescent="0.25">
      <c r="A46" s="4" t="s">
        <v>9</v>
      </c>
      <c r="B46" s="4"/>
      <c r="C46" s="5">
        <v>45222</v>
      </c>
      <c r="D46" s="4"/>
      <c r="E46" s="4"/>
      <c r="F46" s="4"/>
      <c r="G46" s="4"/>
      <c r="H46" s="4"/>
      <c r="I46" s="4" t="s">
        <v>106</v>
      </c>
      <c r="J46" s="4"/>
      <c r="K46" s="6">
        <v>-16000</v>
      </c>
      <c r="L46" s="4"/>
      <c r="M46" s="6">
        <f t="shared" si="1"/>
        <v>74118.02</v>
      </c>
    </row>
    <row r="47" spans="1:13" x14ac:dyDescent="0.25">
      <c r="A47" s="4" t="s">
        <v>7</v>
      </c>
      <c r="B47" s="4"/>
      <c r="C47" s="5">
        <v>45223</v>
      </c>
      <c r="D47" s="4"/>
      <c r="E47" s="4" t="s">
        <v>45</v>
      </c>
      <c r="F47" s="4"/>
      <c r="G47" s="4" t="s">
        <v>82</v>
      </c>
      <c r="H47" s="4"/>
      <c r="I47" s="4" t="s">
        <v>124</v>
      </c>
      <c r="J47" s="4"/>
      <c r="K47" s="6">
        <v>-1000</v>
      </c>
      <c r="L47" s="4"/>
      <c r="M47" s="6">
        <f t="shared" si="1"/>
        <v>73118.02</v>
      </c>
    </row>
    <row r="48" spans="1:13" x14ac:dyDescent="0.25">
      <c r="A48" s="4" t="s">
        <v>7</v>
      </c>
      <c r="B48" s="4"/>
      <c r="C48" s="5">
        <v>45223</v>
      </c>
      <c r="D48" s="4"/>
      <c r="E48" s="4" t="s">
        <v>46</v>
      </c>
      <c r="F48" s="4"/>
      <c r="G48" s="4" t="s">
        <v>83</v>
      </c>
      <c r="H48" s="4"/>
      <c r="I48" s="4" t="s">
        <v>125</v>
      </c>
      <c r="J48" s="4"/>
      <c r="K48" s="6">
        <v>-96.78</v>
      </c>
      <c r="L48" s="4"/>
      <c r="M48" s="6">
        <f t="shared" si="1"/>
        <v>73021.240000000005</v>
      </c>
    </row>
    <row r="49" spans="1:13" x14ac:dyDescent="0.25">
      <c r="A49" s="4" t="s">
        <v>7</v>
      </c>
      <c r="B49" s="4"/>
      <c r="C49" s="5">
        <v>45223</v>
      </c>
      <c r="D49" s="4"/>
      <c r="E49" s="4" t="s">
        <v>47</v>
      </c>
      <c r="F49" s="4"/>
      <c r="G49" s="4" t="s">
        <v>75</v>
      </c>
      <c r="H49" s="4"/>
      <c r="I49" s="4" t="s">
        <v>126</v>
      </c>
      <c r="J49" s="4"/>
      <c r="K49" s="6">
        <v>-2372.84</v>
      </c>
      <c r="L49" s="4"/>
      <c r="M49" s="6">
        <f t="shared" si="1"/>
        <v>70648.399999999994</v>
      </c>
    </row>
    <row r="50" spans="1:13" x14ac:dyDescent="0.25">
      <c r="A50" s="4" t="s">
        <v>7</v>
      </c>
      <c r="B50" s="4"/>
      <c r="C50" s="5">
        <v>45223</v>
      </c>
      <c r="D50" s="4"/>
      <c r="E50" s="4" t="s">
        <v>48</v>
      </c>
      <c r="F50" s="4"/>
      <c r="G50" s="4" t="s">
        <v>60</v>
      </c>
      <c r="H50" s="4"/>
      <c r="I50" s="4" t="s">
        <v>127</v>
      </c>
      <c r="J50" s="4"/>
      <c r="K50" s="6">
        <v>-409.2</v>
      </c>
      <c r="L50" s="4"/>
      <c r="M50" s="6">
        <f t="shared" si="1"/>
        <v>70239.199999999997</v>
      </c>
    </row>
    <row r="51" spans="1:13" x14ac:dyDescent="0.25">
      <c r="A51" s="4" t="s">
        <v>7</v>
      </c>
      <c r="B51" s="4"/>
      <c r="C51" s="5">
        <v>45223</v>
      </c>
      <c r="D51" s="4"/>
      <c r="E51" s="4" t="s">
        <v>49</v>
      </c>
      <c r="F51" s="4"/>
      <c r="G51" s="4" t="s">
        <v>59</v>
      </c>
      <c r="H51" s="4"/>
      <c r="I51" s="4" t="s">
        <v>128</v>
      </c>
      <c r="J51" s="4"/>
      <c r="K51" s="6">
        <v>-73</v>
      </c>
      <c r="L51" s="4"/>
      <c r="M51" s="6">
        <f t="shared" si="1"/>
        <v>70166.2</v>
      </c>
    </row>
    <row r="52" spans="1:13" x14ac:dyDescent="0.25">
      <c r="A52" s="4" t="s">
        <v>7</v>
      </c>
      <c r="B52" s="4"/>
      <c r="C52" s="5">
        <v>45223</v>
      </c>
      <c r="D52" s="4"/>
      <c r="E52" s="4" t="s">
        <v>50</v>
      </c>
      <c r="F52" s="4"/>
      <c r="G52" s="4" t="s">
        <v>84</v>
      </c>
      <c r="H52" s="4"/>
      <c r="I52" s="4" t="s">
        <v>129</v>
      </c>
      <c r="J52" s="4"/>
      <c r="K52" s="6">
        <v>-110</v>
      </c>
      <c r="L52" s="4"/>
      <c r="M52" s="6">
        <f t="shared" si="1"/>
        <v>70056.2</v>
      </c>
    </row>
    <row r="53" spans="1:13" x14ac:dyDescent="0.25">
      <c r="A53" s="4" t="s">
        <v>8</v>
      </c>
      <c r="B53" s="4"/>
      <c r="C53" s="5">
        <v>45223</v>
      </c>
      <c r="D53" s="4"/>
      <c r="E53" s="4" t="s">
        <v>51</v>
      </c>
      <c r="F53" s="4"/>
      <c r="G53" s="4" t="s">
        <v>85</v>
      </c>
      <c r="H53" s="4"/>
      <c r="I53" s="4" t="s">
        <v>130</v>
      </c>
      <c r="J53" s="4"/>
      <c r="K53" s="6">
        <v>-64</v>
      </c>
      <c r="L53" s="4"/>
      <c r="M53" s="6">
        <f t="shared" si="1"/>
        <v>69992.2</v>
      </c>
    </row>
    <row r="54" spans="1:13" x14ac:dyDescent="0.25">
      <c r="A54" s="4" t="s">
        <v>7</v>
      </c>
      <c r="B54" s="4"/>
      <c r="C54" s="5">
        <v>45223</v>
      </c>
      <c r="D54" s="4"/>
      <c r="E54" s="4" t="s">
        <v>52</v>
      </c>
      <c r="F54" s="4"/>
      <c r="G54" s="4" t="s">
        <v>86</v>
      </c>
      <c r="H54" s="4"/>
      <c r="I54" s="4" t="s">
        <v>131</v>
      </c>
      <c r="J54" s="4"/>
      <c r="K54" s="6">
        <v>-1271.74</v>
      </c>
      <c r="L54" s="4"/>
      <c r="M54" s="6">
        <f t="shared" si="1"/>
        <v>68720.460000000006</v>
      </c>
    </row>
    <row r="55" spans="1:13" x14ac:dyDescent="0.25">
      <c r="A55" s="4" t="s">
        <v>7</v>
      </c>
      <c r="B55" s="4"/>
      <c r="C55" s="5">
        <v>45223</v>
      </c>
      <c r="D55" s="4"/>
      <c r="E55" s="4" t="s">
        <v>53</v>
      </c>
      <c r="F55" s="4"/>
      <c r="G55" s="4" t="s">
        <v>87</v>
      </c>
      <c r="H55" s="4"/>
      <c r="I55" s="4" t="s">
        <v>132</v>
      </c>
      <c r="J55" s="4"/>
      <c r="K55" s="6">
        <v>-815.98</v>
      </c>
      <c r="L55" s="4"/>
      <c r="M55" s="6">
        <f t="shared" si="1"/>
        <v>67904.479999999996</v>
      </c>
    </row>
    <row r="56" spans="1:13" x14ac:dyDescent="0.25">
      <c r="A56" s="4" t="s">
        <v>8</v>
      </c>
      <c r="B56" s="4"/>
      <c r="C56" s="5">
        <v>45224</v>
      </c>
      <c r="D56" s="4"/>
      <c r="E56" s="4" t="s">
        <v>54</v>
      </c>
      <c r="F56" s="4"/>
      <c r="G56" s="4" t="s">
        <v>88</v>
      </c>
      <c r="H56" s="4"/>
      <c r="I56" s="4" t="s">
        <v>133</v>
      </c>
      <c r="J56" s="4"/>
      <c r="K56" s="6">
        <v>-10542.97</v>
      </c>
      <c r="L56" s="4"/>
      <c r="M56" s="6">
        <f t="shared" si="1"/>
        <v>57361.51</v>
      </c>
    </row>
    <row r="57" spans="1:13" x14ac:dyDescent="0.25">
      <c r="A57" s="4" t="s">
        <v>7</v>
      </c>
      <c r="B57" s="4"/>
      <c r="C57" s="5">
        <v>45225</v>
      </c>
      <c r="D57" s="4"/>
      <c r="E57" s="4" t="s">
        <v>55</v>
      </c>
      <c r="F57" s="4"/>
      <c r="G57" s="4" t="s">
        <v>89</v>
      </c>
      <c r="H57" s="4"/>
      <c r="I57" s="4" t="s">
        <v>134</v>
      </c>
      <c r="J57" s="4"/>
      <c r="K57" s="6">
        <v>-233</v>
      </c>
      <c r="L57" s="4"/>
      <c r="M57" s="6">
        <f t="shared" si="1"/>
        <v>57128.51</v>
      </c>
    </row>
    <row r="58" spans="1:13" x14ac:dyDescent="0.25">
      <c r="A58" s="4" t="s">
        <v>7</v>
      </c>
      <c r="B58" s="4"/>
      <c r="C58" s="5">
        <v>45225</v>
      </c>
      <c r="D58" s="4"/>
      <c r="E58" s="4" t="s">
        <v>56</v>
      </c>
      <c r="F58" s="4"/>
      <c r="G58" s="4" t="s">
        <v>90</v>
      </c>
      <c r="H58" s="4"/>
      <c r="I58" s="4" t="s">
        <v>135</v>
      </c>
      <c r="J58" s="4"/>
      <c r="K58" s="6">
        <v>-12434.5</v>
      </c>
      <c r="L58" s="4"/>
      <c r="M58" s="6">
        <f t="shared" si="1"/>
        <v>44694.01</v>
      </c>
    </row>
    <row r="59" spans="1:13" x14ac:dyDescent="0.25">
      <c r="A59" s="4" t="s">
        <v>9</v>
      </c>
      <c r="B59" s="4"/>
      <c r="C59" s="5">
        <v>45229</v>
      </c>
      <c r="D59" s="4"/>
      <c r="E59" s="4"/>
      <c r="F59" s="4"/>
      <c r="G59" s="4"/>
      <c r="H59" s="4"/>
      <c r="I59" s="4" t="s">
        <v>107</v>
      </c>
      <c r="J59" s="4"/>
      <c r="K59" s="6">
        <v>50000</v>
      </c>
      <c r="L59" s="4"/>
      <c r="M59" s="6">
        <f t="shared" si="1"/>
        <v>94694.01</v>
      </c>
    </row>
    <row r="60" spans="1:13" ht="15.75" thickBot="1" x14ac:dyDescent="0.3">
      <c r="A60" s="4" t="s">
        <v>10</v>
      </c>
      <c r="B60" s="4"/>
      <c r="C60" s="5">
        <v>45230</v>
      </c>
      <c r="D60" s="4"/>
      <c r="E60" s="4"/>
      <c r="F60" s="4"/>
      <c r="G60" s="4"/>
      <c r="H60" s="4"/>
      <c r="I60" s="4" t="s">
        <v>141</v>
      </c>
      <c r="J60" s="4"/>
      <c r="K60" s="6">
        <v>32480.82</v>
      </c>
      <c r="L60" s="4"/>
      <c r="M60" s="6">
        <f t="shared" si="1"/>
        <v>127174.83</v>
      </c>
    </row>
    <row r="61" spans="1:13" ht="15.75" thickBot="1" x14ac:dyDescent="0.3">
      <c r="A61" s="4"/>
      <c r="B61" s="4"/>
      <c r="C61" s="5"/>
      <c r="D61" s="4"/>
      <c r="E61" s="4"/>
      <c r="F61" s="4"/>
      <c r="G61" s="4"/>
      <c r="H61" s="4"/>
      <c r="I61" s="4"/>
      <c r="J61" s="4"/>
      <c r="K61" s="7">
        <f>ROUND(SUM(K6:K60),5)</f>
        <v>30541.33</v>
      </c>
      <c r="L61" s="4"/>
      <c r="M61" s="7">
        <f>M60</f>
        <v>127174.83</v>
      </c>
    </row>
    <row r="62" spans="1:13" s="9" customFormat="1" ht="17.25" customHeight="1" thickBot="1" x14ac:dyDescent="0.25">
      <c r="A62" s="1"/>
      <c r="B62" s="1"/>
      <c r="C62" s="3"/>
      <c r="D62" s="1"/>
      <c r="E62" s="1"/>
      <c r="F62" s="1"/>
      <c r="G62" s="1"/>
      <c r="H62" s="1"/>
      <c r="I62" s="1"/>
      <c r="J62" s="1"/>
      <c r="K62" s="8">
        <f>K61</f>
        <v>30541.33</v>
      </c>
      <c r="L62" s="1"/>
      <c r="M62" s="8">
        <f>M61</f>
        <v>127174.83</v>
      </c>
    </row>
    <row r="63" spans="1:13" ht="15.75" thickTop="1" x14ac:dyDescent="0.25"/>
  </sheetData>
  <mergeCells count="4">
    <mergeCell ref="A1:M1"/>
    <mergeCell ref="A2:M2"/>
    <mergeCell ref="A3:M3"/>
    <mergeCell ref="A4:M4"/>
  </mergeCells>
  <printOptions horizontalCentered="1"/>
  <pageMargins left="0.7" right="0.7" top="0.75" bottom="0.75" header="0.1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104775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104775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2023-10-31T12:16:14Z</cp:lastPrinted>
  <dcterms:created xsi:type="dcterms:W3CDTF">2023-10-31T11:50:17Z</dcterms:created>
  <dcterms:modified xsi:type="dcterms:W3CDTF">2023-11-17T19:52:56Z</dcterms:modified>
</cp:coreProperties>
</file>