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2.7.2021 items to CMS\"/>
    </mc:Choice>
  </mc:AlternateContent>
  <xr:revisionPtr revIDLastSave="0" documentId="13_ncr:1_{CDCDD4B9-E707-42F2-80DB-5FC4F14AA641}" xr6:coauthVersionLast="47" xr6:coauthVersionMax="47" xr10:uidLastSave="{00000000-0000-0000-0000-000000000000}"/>
  <bookViews>
    <workbookView xWindow="2730" yWindow="2730" windowWidth="21600" windowHeight="11385" xr2:uid="{D08D3BCE-1326-416C-A295-1E31106233E8}"/>
  </bookViews>
  <sheets>
    <sheet name="Sheet1" sheetId="1" r:id="rId1"/>
  </sheets>
  <definedNames>
    <definedName name="_xlnm.Print_Area" localSheetId="0">Sheet1!$A$1:$M$50</definedName>
    <definedName name="QB_COLUMN_1" localSheetId="0" hidden="1">Sheet1!#REF!</definedName>
    <definedName name="QB_COLUMN_17" localSheetId="0" hidden="1">Sheet1!#REF!</definedName>
    <definedName name="QB_COLUMN_19" localSheetId="0" hidden="1">Sheet1!#REF!</definedName>
    <definedName name="QB_COLUMN_20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Sheet1!$22:$22,Sheet1!$23:$23,Sheet1!$24:$24,Sheet1!$25:$25,Sheet1!$26:$26,Sheet1!$27:$27,Sheet1!$28:$28,Sheet1!$29:$29,Sheet1!$30:$30,Sheet1!$31:$31,Sheet1!$32:$32,Sheet1!$33:$33,Sheet1!$35:$35,Sheet1!$36:$36,Sheet1!$37:$37,Sheet1!$38:$38</definedName>
    <definedName name="QB_DATA_2" localSheetId="0" hidden="1">Sheet1!$39:$39,Sheet1!$40:$40,Sheet1!$41:$41,Sheet1!$42:$42,Sheet1!$43:$43,Sheet1!$44:$44,Sheet1!$45:$45,Sheet1!$46:$46,Sheet1!$47:$47,Sheet1!$48:$48,Sheet1!$49:$49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Sheet1!$M$23,Sheet1!$M$24,Sheet1!$M$25,Sheet1!$M$26,Sheet1!$M$27,Sheet1!$M$28,Sheet1!$M$29,Sheet1!$M$30,Sheet1!$M$31,Sheet1!$M$32,Sheet1!$M$33,Sheet1!$M$35,Sheet1!$M$36,Sheet1!$M$37,Sheet1!$M$38,Sheet1!$M$39</definedName>
    <definedName name="QB_FORMULA_2" localSheetId="0" hidden="1">Sheet1!$M$40,Sheet1!$M$41,Sheet1!$M$42,Sheet1!$M$43,Sheet1!$M$44,Sheet1!$M$45,Sheet1!$M$46,Sheet1!$M$47,Sheet1!$M$48,Sheet1!$M$49,Sheet1!$K$50,Sheet1!$M$50,Sheet1!#REF!,Sheet1!#REF!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20211031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20211001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0" i="1" l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l="1"/>
  <c r="M25" i="1" s="1"/>
  <c r="M26" i="1" s="1"/>
  <c r="M27" i="1" s="1"/>
  <c r="M28" i="1" s="1"/>
  <c r="M29" i="1" s="1"/>
  <c r="M30" i="1" s="1"/>
  <c r="M31" i="1" s="1"/>
  <c r="M32" i="1" s="1"/>
  <c r="M33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</calcChain>
</file>

<file path=xl/sharedStrings.xml><?xml version="1.0" encoding="utf-8"?>
<sst xmlns="http://schemas.openxmlformats.org/spreadsheetml/2006/main" count="173" uniqueCount="119">
  <si>
    <t>Type</t>
  </si>
  <si>
    <t>Date</t>
  </si>
  <si>
    <t>Num</t>
  </si>
  <si>
    <t>Name</t>
  </si>
  <si>
    <t>Memo</t>
  </si>
  <si>
    <t>Amount</t>
  </si>
  <si>
    <t>Balance</t>
  </si>
  <si>
    <t>Check</t>
  </si>
  <si>
    <t>Transfer</t>
  </si>
  <si>
    <t>Liability Check</t>
  </si>
  <si>
    <t>Deposit</t>
  </si>
  <si>
    <t>26070</t>
  </si>
  <si>
    <t>26071</t>
  </si>
  <si>
    <t>26072</t>
  </si>
  <si>
    <t>26073</t>
  </si>
  <si>
    <t>26074</t>
  </si>
  <si>
    <t>26075</t>
  </si>
  <si>
    <t>26076</t>
  </si>
  <si>
    <t>10072021</t>
  </si>
  <si>
    <t>1072021</t>
  </si>
  <si>
    <t>26077</t>
  </si>
  <si>
    <t>26078</t>
  </si>
  <si>
    <t>26079</t>
  </si>
  <si>
    <t>26080</t>
  </si>
  <si>
    <t>26081</t>
  </si>
  <si>
    <t>10142021</t>
  </si>
  <si>
    <t>26082</t>
  </si>
  <si>
    <t>26083</t>
  </si>
  <si>
    <t>26084</t>
  </si>
  <si>
    <t>26085</t>
  </si>
  <si>
    <t>26086</t>
  </si>
  <si>
    <t>26087</t>
  </si>
  <si>
    <t>26088</t>
  </si>
  <si>
    <t>26089</t>
  </si>
  <si>
    <t>26094</t>
  </si>
  <si>
    <t>26090</t>
  </si>
  <si>
    <t>26091</t>
  </si>
  <si>
    <t>26092</t>
  </si>
  <si>
    <t>26093</t>
  </si>
  <si>
    <t>102121</t>
  </si>
  <si>
    <t>26095</t>
  </si>
  <si>
    <t>26096</t>
  </si>
  <si>
    <t>26097</t>
  </si>
  <si>
    <t>26098</t>
  </si>
  <si>
    <t>26099</t>
  </si>
  <si>
    <t>26100</t>
  </si>
  <si>
    <t>Exxon Mobil Business Card</t>
  </si>
  <si>
    <t>TAGD</t>
  </si>
  <si>
    <t>Capital of Texas Media Foundation</t>
  </si>
  <si>
    <t>Jan-Pro of Austin</t>
  </si>
  <si>
    <t>Orsak Landscape Services</t>
  </si>
  <si>
    <t>Time Warner Cable</t>
  </si>
  <si>
    <t>Integritek</t>
  </si>
  <si>
    <t>United States Treasury</t>
  </si>
  <si>
    <t>Reliance Trust Company</t>
  </si>
  <si>
    <t>TML Intergovernmental Risk Pool</t>
  </si>
  <si>
    <t>CIT Technology Fin Serv, Inc</t>
  </si>
  <si>
    <t>Ready Refresh by Nestle</t>
  </si>
  <si>
    <t>Brian Zavala</t>
  </si>
  <si>
    <t>The Standard</t>
  </si>
  <si>
    <t>Montemayor Britton Bender PC</t>
  </si>
  <si>
    <t>Journyx, Inc.</t>
  </si>
  <si>
    <t>Redman, Michael J.</t>
  </si>
  <si>
    <t>SledgeLaw Group</t>
  </si>
  <si>
    <t>Sam's Club</t>
  </si>
  <si>
    <t>BB&amp;T</t>
  </si>
  <si>
    <t>Community Consulting LLC</t>
  </si>
  <si>
    <t>AFLAC</t>
  </si>
  <si>
    <t>Sun Life Financial</t>
  </si>
  <si>
    <t>United Healthcare</t>
  </si>
  <si>
    <t>City of Austin</t>
  </si>
  <si>
    <t>GSI Environmental</t>
  </si>
  <si>
    <t>Staples</t>
  </si>
  <si>
    <t>Reserve Account</t>
  </si>
  <si>
    <t>Texas Ground Water Association</t>
  </si>
  <si>
    <t>Pedernales Electric Cooperative</t>
  </si>
  <si>
    <t>Gasoline</t>
  </si>
  <si>
    <t>Annual Membership Dues</t>
  </si>
  <si>
    <t>Annual Online Subscription</t>
  </si>
  <si>
    <t>October Lawn Service</t>
  </si>
  <si>
    <t>October Internet Service</t>
  </si>
  <si>
    <t>74-2488641 Employee Payroll Taxes</t>
  </si>
  <si>
    <t>Bi-weekly Retirement and Loan Pmt</t>
  </si>
  <si>
    <t>October Copier Lease Agreement</t>
  </si>
  <si>
    <t>October Water Delivery</t>
  </si>
  <si>
    <t>VOID: 2021 Initial Audit Payment</t>
  </si>
  <si>
    <t>Year 2 of 3 - Nov 2021 through Nov 2022 Timekeeping Services</t>
  </si>
  <si>
    <t>TWCA Fall Conference Hotel and Per Diem</t>
  </si>
  <si>
    <t>2021 Initial Audit Payment</t>
  </si>
  <si>
    <t>Various Credit Card Charges</t>
  </si>
  <si>
    <t>74-2488641 Employee Payroll Liabilities</t>
  </si>
  <si>
    <t>Task Order #2 Modeling Support</t>
  </si>
  <si>
    <t>Membership Renewal</t>
  </si>
  <si>
    <t>Fidelity Security Life Insurance Co</t>
  </si>
  <si>
    <t>October Electric Bill</t>
  </si>
  <si>
    <t>October Water Bill</t>
  </si>
  <si>
    <t>October Employee-paid Insurance Premium</t>
  </si>
  <si>
    <t>Sustainable Yield Advisory Work Group</t>
  </si>
  <si>
    <t xml:space="preserve">September Legislative Consulting </t>
  </si>
  <si>
    <t>Batteries/Snacks/Paper Products</t>
  </si>
  <si>
    <t>November Health Insurance Premium</t>
  </si>
  <si>
    <t>November Gap Insurance Premium</t>
  </si>
  <si>
    <t>1 Year Web Hosting 10/2021-9/2022</t>
  </si>
  <si>
    <t>Funds Transfer (replenish checking balance)</t>
  </si>
  <si>
    <t>October Office Cleaning Service</t>
  </si>
  <si>
    <t>October Phone and IT Services</t>
  </si>
  <si>
    <t>Workers Comp, Property, Auto, and E&amp;O Insurance</t>
  </si>
  <si>
    <t>7/1/2021-9/30/2021 Retirement Plan Quarterly Fees</t>
  </si>
  <si>
    <t>74-2488641 Director Compensation Liability Taxes</t>
  </si>
  <si>
    <t>Funds Transfer to Cover Payroll</t>
  </si>
  <si>
    <t>November Life/Dental/Vision Insurance</t>
  </si>
  <si>
    <t>Deposit (permittee production fee payments)</t>
  </si>
  <si>
    <t>Postage Replenishment</t>
  </si>
  <si>
    <t>Assorted Office Stamps &amp; Redbooks</t>
  </si>
  <si>
    <t>10212021</t>
  </si>
  <si>
    <t>BARTON SPRINGS EDWARDS AQUIFER CONSERVATION DISTRICT</t>
  </si>
  <si>
    <t>MONTHLY CHECK REGISTER</t>
  </si>
  <si>
    <t>October 1, 2021 - October 31, 2021</t>
  </si>
  <si>
    <t>Mileage and Parking Reimbursement - TWCA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</si>
</sst>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164" fontId="1" fillId="0" borderId="2" xfId="0" applyNumberFormat="1" applyFont="1" applyBorder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123825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123825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CD6F9-6437-4C86-9C85-45D21ED72161}">
  <sheetPr codeName="Sheet1"/>
  <dimension ref="A1:M51"/>
  <sheetViews>
    <sheetView tabSelected="1" workbookViewId="0">
      <pane xSplit="1" ySplit="5" topLeftCell="B36" activePane="bottomRight" state="frozenSplit"/>
      <selection pane="topRight" activeCell="C1" sqref="C1"/>
      <selection pane="bottomLeft" activeCell="A2" sqref="A2"/>
      <selection pane="bottomRight" activeCell="V39" sqref="V39"/>
    </sheetView>
  </sheetViews>
  <sheetFormatPr defaultRowHeight="15" x14ac:dyDescent="0.25"/>
  <cols>
    <col min="1" max="1" width="10.7109375" style="11" bestFit="1" customWidth="1"/>
    <col min="2" max="2" width="1.140625" style="11" customWidth="1"/>
    <col min="3" max="3" width="8.7109375" style="11" bestFit="1" customWidth="1"/>
    <col min="4" max="4" width="1" style="11" customWidth="1"/>
    <col min="5" max="5" width="7.7109375" style="11" customWidth="1"/>
    <col min="6" max="6" width="1.140625" style="11" customWidth="1"/>
    <col min="7" max="7" width="24.7109375" style="11" customWidth="1"/>
    <col min="8" max="8" width="1.140625" style="11" customWidth="1"/>
    <col min="9" max="9" width="47.7109375" style="11" customWidth="1"/>
    <col min="10" max="10" width="1.140625" style="11" customWidth="1"/>
    <col min="11" max="11" width="8.42578125" style="11" bestFit="1" customWidth="1"/>
    <col min="12" max="12" width="1.140625" style="11" customWidth="1"/>
    <col min="13" max="13" width="7.85546875" style="11" bestFit="1" customWidth="1"/>
  </cols>
  <sheetData>
    <row r="1" spans="1:13" s="16" customFormat="1" ht="21.75" customHeight="1" x14ac:dyDescent="0.25">
      <c r="A1" s="17" t="s">
        <v>115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6" customFormat="1" ht="18" customHeight="1" x14ac:dyDescent="0.25">
      <c r="A2" s="17" t="s">
        <v>116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5" customFormat="1" ht="18.75" customHeight="1" x14ac:dyDescent="0.25">
      <c r="A3" s="19" t="s">
        <v>117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14" customFormat="1" ht="14.25" x14ac:dyDescent="0.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10" customFormat="1" ht="15.75" thickBot="1" x14ac:dyDescent="0.3">
      <c r="A5" s="9" t="s">
        <v>0</v>
      </c>
      <c r="B5" s="8"/>
      <c r="C5" s="9" t="s">
        <v>1</v>
      </c>
      <c r="D5" s="8"/>
      <c r="E5" s="9" t="s">
        <v>2</v>
      </c>
      <c r="F5" s="8"/>
      <c r="G5" s="9" t="s">
        <v>3</v>
      </c>
      <c r="H5" s="8"/>
      <c r="I5" s="9" t="s">
        <v>4</v>
      </c>
      <c r="J5" s="8"/>
      <c r="K5" s="9" t="s">
        <v>5</v>
      </c>
      <c r="L5" s="8"/>
      <c r="M5" s="9" t="s">
        <v>6</v>
      </c>
    </row>
    <row r="6" spans="1:13" ht="15.75" thickTop="1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48121.11</v>
      </c>
    </row>
    <row r="7" spans="1:13" x14ac:dyDescent="0.25">
      <c r="A7" s="4" t="s">
        <v>7</v>
      </c>
      <c r="B7" s="4"/>
      <c r="C7" s="5">
        <v>44470</v>
      </c>
      <c r="D7" s="4"/>
      <c r="E7" s="4" t="s">
        <v>11</v>
      </c>
      <c r="F7" s="4"/>
      <c r="G7" s="4" t="s">
        <v>46</v>
      </c>
      <c r="H7" s="4"/>
      <c r="I7" s="4" t="s">
        <v>76</v>
      </c>
      <c r="J7" s="4"/>
      <c r="K7" s="6">
        <v>-22.86</v>
      </c>
      <c r="L7" s="4"/>
      <c r="M7" s="6">
        <f t="shared" ref="M7:M49" si="0">ROUND(M6+K7,5)</f>
        <v>48098.25</v>
      </c>
    </row>
    <row r="8" spans="1:13" x14ac:dyDescent="0.25">
      <c r="A8" s="4" t="s">
        <v>7</v>
      </c>
      <c r="B8" s="4"/>
      <c r="C8" s="5">
        <v>44470</v>
      </c>
      <c r="D8" s="4"/>
      <c r="E8" s="4" t="s">
        <v>12</v>
      </c>
      <c r="F8" s="4"/>
      <c r="G8" s="4" t="s">
        <v>47</v>
      </c>
      <c r="H8" s="4"/>
      <c r="I8" s="4" t="s">
        <v>77</v>
      </c>
      <c r="J8" s="4"/>
      <c r="K8" s="6">
        <v>-2390</v>
      </c>
      <c r="L8" s="4"/>
      <c r="M8" s="6">
        <f t="shared" si="0"/>
        <v>45708.25</v>
      </c>
    </row>
    <row r="9" spans="1:13" x14ac:dyDescent="0.25">
      <c r="A9" s="4" t="s">
        <v>7</v>
      </c>
      <c r="B9" s="4"/>
      <c r="C9" s="5">
        <v>44470</v>
      </c>
      <c r="D9" s="4"/>
      <c r="E9" s="4" t="s">
        <v>13</v>
      </c>
      <c r="F9" s="4"/>
      <c r="G9" s="4" t="s">
        <v>48</v>
      </c>
      <c r="H9" s="4"/>
      <c r="I9" s="4" t="s">
        <v>78</v>
      </c>
      <c r="J9" s="4"/>
      <c r="K9" s="6">
        <v>-199</v>
      </c>
      <c r="L9" s="4"/>
      <c r="M9" s="6">
        <f t="shared" si="0"/>
        <v>45509.25</v>
      </c>
    </row>
    <row r="10" spans="1:13" x14ac:dyDescent="0.25">
      <c r="A10" s="4" t="s">
        <v>8</v>
      </c>
      <c r="B10" s="4"/>
      <c r="C10" s="5">
        <v>44474</v>
      </c>
      <c r="D10" s="4"/>
      <c r="E10" s="4"/>
      <c r="F10" s="4"/>
      <c r="G10" s="4"/>
      <c r="H10" s="4"/>
      <c r="I10" s="4" t="s">
        <v>103</v>
      </c>
      <c r="J10" s="4"/>
      <c r="K10" s="6">
        <v>46000</v>
      </c>
      <c r="L10" s="4"/>
      <c r="M10" s="6">
        <f t="shared" si="0"/>
        <v>91509.25</v>
      </c>
    </row>
    <row r="11" spans="1:13" x14ac:dyDescent="0.25">
      <c r="A11" s="4" t="s">
        <v>7</v>
      </c>
      <c r="B11" s="4"/>
      <c r="C11" s="5">
        <v>44475</v>
      </c>
      <c r="D11" s="4"/>
      <c r="E11" s="4" t="s">
        <v>14</v>
      </c>
      <c r="F11" s="4"/>
      <c r="G11" s="4" t="s">
        <v>49</v>
      </c>
      <c r="H11" s="4"/>
      <c r="I11" s="4" t="s">
        <v>104</v>
      </c>
      <c r="J11" s="4"/>
      <c r="K11" s="6">
        <v>-260</v>
      </c>
      <c r="L11" s="4"/>
      <c r="M11" s="6">
        <f t="shared" si="0"/>
        <v>91249.25</v>
      </c>
    </row>
    <row r="12" spans="1:13" x14ac:dyDescent="0.25">
      <c r="A12" s="4" t="s">
        <v>7</v>
      </c>
      <c r="B12" s="4"/>
      <c r="C12" s="5">
        <v>44475</v>
      </c>
      <c r="D12" s="4"/>
      <c r="E12" s="4" t="s">
        <v>15</v>
      </c>
      <c r="F12" s="4"/>
      <c r="G12" s="4" t="s">
        <v>50</v>
      </c>
      <c r="H12" s="4"/>
      <c r="I12" s="4" t="s">
        <v>79</v>
      </c>
      <c r="J12" s="4"/>
      <c r="K12" s="6">
        <v>-65</v>
      </c>
      <c r="L12" s="4"/>
      <c r="M12" s="6">
        <f t="shared" si="0"/>
        <v>91184.25</v>
      </c>
    </row>
    <row r="13" spans="1:13" x14ac:dyDescent="0.25">
      <c r="A13" s="4" t="s">
        <v>7</v>
      </c>
      <c r="B13" s="4"/>
      <c r="C13" s="5">
        <v>44475</v>
      </c>
      <c r="D13" s="4"/>
      <c r="E13" s="4" t="s">
        <v>16</v>
      </c>
      <c r="F13" s="4"/>
      <c r="G13" s="4" t="s">
        <v>51</v>
      </c>
      <c r="H13" s="4"/>
      <c r="I13" s="4" t="s">
        <v>80</v>
      </c>
      <c r="J13" s="4"/>
      <c r="K13" s="6">
        <v>-226.16</v>
      </c>
      <c r="L13" s="4"/>
      <c r="M13" s="6">
        <f t="shared" si="0"/>
        <v>90958.09</v>
      </c>
    </row>
    <row r="14" spans="1:13" x14ac:dyDescent="0.25">
      <c r="A14" s="4" t="s">
        <v>7</v>
      </c>
      <c r="B14" s="4"/>
      <c r="C14" s="5">
        <v>44475</v>
      </c>
      <c r="D14" s="4"/>
      <c r="E14" s="4" t="s">
        <v>17</v>
      </c>
      <c r="F14" s="4"/>
      <c r="G14" s="4" t="s">
        <v>52</v>
      </c>
      <c r="H14" s="4"/>
      <c r="I14" s="4" t="s">
        <v>105</v>
      </c>
      <c r="J14" s="4"/>
      <c r="K14" s="6">
        <v>-1880</v>
      </c>
      <c r="L14" s="4"/>
      <c r="M14" s="6">
        <f t="shared" si="0"/>
        <v>89078.09</v>
      </c>
    </row>
    <row r="15" spans="1:13" x14ac:dyDescent="0.25">
      <c r="A15" s="4" t="s">
        <v>9</v>
      </c>
      <c r="B15" s="4"/>
      <c r="C15" s="5">
        <v>44476</v>
      </c>
      <c r="D15" s="4"/>
      <c r="E15" s="4" t="s">
        <v>18</v>
      </c>
      <c r="F15" s="4"/>
      <c r="G15" s="4" t="s">
        <v>53</v>
      </c>
      <c r="H15" s="4"/>
      <c r="I15" s="4" t="s">
        <v>81</v>
      </c>
      <c r="J15" s="4"/>
      <c r="K15" s="6">
        <v>-7201.39</v>
      </c>
      <c r="L15" s="4"/>
      <c r="M15" s="6">
        <f t="shared" si="0"/>
        <v>81876.7</v>
      </c>
    </row>
    <row r="16" spans="1:13" x14ac:dyDescent="0.25">
      <c r="A16" s="4" t="s">
        <v>9</v>
      </c>
      <c r="B16" s="4"/>
      <c r="C16" s="5">
        <v>44476</v>
      </c>
      <c r="D16" s="4"/>
      <c r="E16" s="4" t="s">
        <v>19</v>
      </c>
      <c r="F16" s="4"/>
      <c r="G16" s="4" t="s">
        <v>54</v>
      </c>
      <c r="H16" s="4"/>
      <c r="I16" s="4" t="s">
        <v>82</v>
      </c>
      <c r="J16" s="4"/>
      <c r="K16" s="6">
        <v>-3872.25</v>
      </c>
      <c r="L16" s="4"/>
      <c r="M16" s="6">
        <f t="shared" si="0"/>
        <v>78004.45</v>
      </c>
    </row>
    <row r="17" spans="1:13" x14ac:dyDescent="0.25">
      <c r="A17" s="4" t="s">
        <v>7</v>
      </c>
      <c r="B17" s="4"/>
      <c r="C17" s="5">
        <v>44482</v>
      </c>
      <c r="D17" s="4"/>
      <c r="E17" s="4" t="s">
        <v>20</v>
      </c>
      <c r="F17" s="4"/>
      <c r="G17" s="4" t="s">
        <v>55</v>
      </c>
      <c r="H17" s="4"/>
      <c r="I17" s="4" t="s">
        <v>106</v>
      </c>
      <c r="J17" s="4"/>
      <c r="K17" s="6">
        <v>-10107.719999999999</v>
      </c>
      <c r="L17" s="4"/>
      <c r="M17" s="6">
        <f t="shared" si="0"/>
        <v>67896.73</v>
      </c>
    </row>
    <row r="18" spans="1:13" x14ac:dyDescent="0.25">
      <c r="A18" s="4" t="s">
        <v>7</v>
      </c>
      <c r="B18" s="4"/>
      <c r="C18" s="5">
        <v>44482</v>
      </c>
      <c r="D18" s="4"/>
      <c r="E18" s="4" t="s">
        <v>21</v>
      </c>
      <c r="F18" s="4"/>
      <c r="G18" s="4" t="s">
        <v>56</v>
      </c>
      <c r="H18" s="4"/>
      <c r="I18" s="4" t="s">
        <v>83</v>
      </c>
      <c r="J18" s="4"/>
      <c r="K18" s="6">
        <v>-675</v>
      </c>
      <c r="L18" s="4"/>
      <c r="M18" s="6">
        <f t="shared" si="0"/>
        <v>67221.73</v>
      </c>
    </row>
    <row r="19" spans="1:13" x14ac:dyDescent="0.25">
      <c r="A19" s="4" t="s">
        <v>7</v>
      </c>
      <c r="B19" s="4"/>
      <c r="C19" s="5">
        <v>44482</v>
      </c>
      <c r="D19" s="4"/>
      <c r="E19" s="4" t="s">
        <v>22</v>
      </c>
      <c r="F19" s="4"/>
      <c r="G19" s="4" t="s">
        <v>57</v>
      </c>
      <c r="H19" s="4"/>
      <c r="I19" s="4" t="s">
        <v>84</v>
      </c>
      <c r="J19" s="4"/>
      <c r="K19" s="6">
        <v>-45.96</v>
      </c>
      <c r="L19" s="4"/>
      <c r="M19" s="6">
        <f t="shared" si="0"/>
        <v>67175.77</v>
      </c>
    </row>
    <row r="20" spans="1:13" x14ac:dyDescent="0.25">
      <c r="A20" s="4" t="s">
        <v>7</v>
      </c>
      <c r="B20" s="4"/>
      <c r="C20" s="5">
        <v>44482</v>
      </c>
      <c r="D20" s="4"/>
      <c r="E20" s="4" t="s">
        <v>23</v>
      </c>
      <c r="F20" s="4"/>
      <c r="G20" s="4" t="s">
        <v>58</v>
      </c>
      <c r="H20" s="4"/>
      <c r="I20" s="4" t="s">
        <v>102</v>
      </c>
      <c r="J20" s="4"/>
      <c r="K20" s="6">
        <v>-270</v>
      </c>
      <c r="L20" s="4"/>
      <c r="M20" s="6">
        <f t="shared" si="0"/>
        <v>66905.77</v>
      </c>
    </row>
    <row r="21" spans="1:13" x14ac:dyDescent="0.25">
      <c r="A21" s="4" t="s">
        <v>7</v>
      </c>
      <c r="B21" s="4"/>
      <c r="C21" s="5">
        <v>44482</v>
      </c>
      <c r="D21" s="4"/>
      <c r="E21" s="4" t="s">
        <v>24</v>
      </c>
      <c r="F21" s="4"/>
      <c r="G21" s="4" t="s">
        <v>59</v>
      </c>
      <c r="H21" s="4"/>
      <c r="I21" s="4" t="s">
        <v>107</v>
      </c>
      <c r="J21" s="4"/>
      <c r="K21" s="6">
        <v>-8136.37</v>
      </c>
      <c r="L21" s="4"/>
      <c r="M21" s="6">
        <f t="shared" si="0"/>
        <v>58769.4</v>
      </c>
    </row>
    <row r="22" spans="1:13" x14ac:dyDescent="0.25">
      <c r="A22" s="4" t="s">
        <v>9</v>
      </c>
      <c r="B22" s="4"/>
      <c r="C22" s="5">
        <v>44483</v>
      </c>
      <c r="D22" s="4"/>
      <c r="E22" s="4" t="s">
        <v>25</v>
      </c>
      <c r="F22" s="4"/>
      <c r="G22" s="4" t="s">
        <v>53</v>
      </c>
      <c r="H22" s="4"/>
      <c r="I22" s="4" t="s">
        <v>108</v>
      </c>
      <c r="J22" s="4"/>
      <c r="K22" s="6">
        <v>-229.5</v>
      </c>
      <c r="L22" s="4"/>
      <c r="M22" s="6">
        <f t="shared" si="0"/>
        <v>58539.9</v>
      </c>
    </row>
    <row r="23" spans="1:13" x14ac:dyDescent="0.25">
      <c r="A23" s="4" t="s">
        <v>8</v>
      </c>
      <c r="B23" s="4"/>
      <c r="C23" s="5">
        <v>44483</v>
      </c>
      <c r="D23" s="4"/>
      <c r="E23" s="4"/>
      <c r="F23" s="4"/>
      <c r="G23" s="4"/>
      <c r="H23" s="4"/>
      <c r="I23" s="4" t="s">
        <v>109</v>
      </c>
      <c r="J23" s="4"/>
      <c r="K23" s="6">
        <v>-20000</v>
      </c>
      <c r="L23" s="4"/>
      <c r="M23" s="6">
        <f t="shared" si="0"/>
        <v>38539.9</v>
      </c>
    </row>
    <row r="24" spans="1:13" x14ac:dyDescent="0.25">
      <c r="A24" s="4" t="s">
        <v>7</v>
      </c>
      <c r="B24" s="4"/>
      <c r="C24" s="5">
        <v>44483</v>
      </c>
      <c r="D24" s="4"/>
      <c r="E24" s="4" t="s">
        <v>26</v>
      </c>
      <c r="F24" s="4"/>
      <c r="G24" s="4" t="s">
        <v>60</v>
      </c>
      <c r="H24" s="4"/>
      <c r="I24" s="4" t="s">
        <v>85</v>
      </c>
      <c r="J24" s="4"/>
      <c r="K24" s="6">
        <v>0</v>
      </c>
      <c r="L24" s="4"/>
      <c r="M24" s="6">
        <f t="shared" si="0"/>
        <v>38539.9</v>
      </c>
    </row>
    <row r="25" spans="1:13" x14ac:dyDescent="0.25">
      <c r="A25" s="4" t="s">
        <v>7</v>
      </c>
      <c r="B25" s="4"/>
      <c r="C25" s="5">
        <v>44483</v>
      </c>
      <c r="D25" s="4"/>
      <c r="E25" s="4" t="s">
        <v>27</v>
      </c>
      <c r="F25" s="4"/>
      <c r="G25" s="4" t="s">
        <v>61</v>
      </c>
      <c r="H25" s="4"/>
      <c r="I25" s="4" t="s">
        <v>86</v>
      </c>
      <c r="J25" s="4"/>
      <c r="K25" s="6">
        <v>-4027.2</v>
      </c>
      <c r="L25" s="4"/>
      <c r="M25" s="6">
        <f>ROUND(M24+K25,5)</f>
        <v>34512.699999999997</v>
      </c>
    </row>
    <row r="26" spans="1:13" x14ac:dyDescent="0.25">
      <c r="A26" s="4" t="s">
        <v>8</v>
      </c>
      <c r="B26" s="4"/>
      <c r="C26" s="5">
        <v>44483</v>
      </c>
      <c r="D26" s="4"/>
      <c r="E26" s="4"/>
      <c r="F26" s="4"/>
      <c r="G26" s="4"/>
      <c r="H26" s="4"/>
      <c r="I26" s="4" t="s">
        <v>103</v>
      </c>
      <c r="J26" s="4"/>
      <c r="K26" s="6">
        <v>40000</v>
      </c>
      <c r="L26" s="4"/>
      <c r="M26" s="6">
        <f t="shared" si="0"/>
        <v>74512.7</v>
      </c>
    </row>
    <row r="27" spans="1:13" x14ac:dyDescent="0.25">
      <c r="A27" s="4" t="s">
        <v>7</v>
      </c>
      <c r="B27" s="4"/>
      <c r="C27" s="5">
        <v>44483</v>
      </c>
      <c r="D27" s="4"/>
      <c r="E27" s="4" t="s">
        <v>28</v>
      </c>
      <c r="F27" s="4"/>
      <c r="G27" s="4" t="s">
        <v>62</v>
      </c>
      <c r="H27" s="4"/>
      <c r="I27" s="4" t="s">
        <v>87</v>
      </c>
      <c r="J27" s="4"/>
      <c r="K27" s="6">
        <v>-651.85</v>
      </c>
      <c r="L27" s="4"/>
      <c r="M27" s="6">
        <f t="shared" si="0"/>
        <v>73860.850000000006</v>
      </c>
    </row>
    <row r="28" spans="1:13" x14ac:dyDescent="0.25">
      <c r="A28" s="4" t="s">
        <v>7</v>
      </c>
      <c r="B28" s="4"/>
      <c r="C28" s="5">
        <v>44483</v>
      </c>
      <c r="D28" s="4"/>
      <c r="E28" s="4" t="s">
        <v>29</v>
      </c>
      <c r="F28" s="4"/>
      <c r="G28" s="4" t="s">
        <v>63</v>
      </c>
      <c r="H28" s="4"/>
      <c r="I28" s="4" t="s">
        <v>98</v>
      </c>
      <c r="J28" s="4"/>
      <c r="K28" s="6">
        <v>-1000</v>
      </c>
      <c r="L28" s="4"/>
      <c r="M28" s="6">
        <f t="shared" si="0"/>
        <v>72860.850000000006</v>
      </c>
    </row>
    <row r="29" spans="1:13" x14ac:dyDescent="0.25">
      <c r="A29" s="4" t="s">
        <v>7</v>
      </c>
      <c r="B29" s="4"/>
      <c r="C29" s="5">
        <v>44483</v>
      </c>
      <c r="D29" s="4"/>
      <c r="E29" s="4" t="s">
        <v>30</v>
      </c>
      <c r="F29" s="4"/>
      <c r="G29" s="4" t="s">
        <v>64</v>
      </c>
      <c r="H29" s="4"/>
      <c r="I29" s="4" t="s">
        <v>99</v>
      </c>
      <c r="J29" s="4"/>
      <c r="K29" s="6">
        <v>-388.73</v>
      </c>
      <c r="L29" s="4"/>
      <c r="M29" s="6">
        <f t="shared" si="0"/>
        <v>72472.12</v>
      </c>
    </row>
    <row r="30" spans="1:13" x14ac:dyDescent="0.25">
      <c r="A30" s="4" t="s">
        <v>7</v>
      </c>
      <c r="B30" s="4"/>
      <c r="C30" s="5">
        <v>44485</v>
      </c>
      <c r="D30" s="4"/>
      <c r="E30" s="4" t="s">
        <v>31</v>
      </c>
      <c r="F30" s="4"/>
      <c r="G30" s="4" t="s">
        <v>60</v>
      </c>
      <c r="H30" s="4"/>
      <c r="I30" s="4" t="s">
        <v>88</v>
      </c>
      <c r="J30" s="4"/>
      <c r="K30" s="6">
        <v>-5412.5</v>
      </c>
      <c r="L30" s="4"/>
      <c r="M30" s="6">
        <f t="shared" si="0"/>
        <v>67059.62</v>
      </c>
    </row>
    <row r="31" spans="1:13" x14ac:dyDescent="0.25">
      <c r="A31" s="4" t="s">
        <v>7</v>
      </c>
      <c r="B31" s="4"/>
      <c r="C31" s="5">
        <v>44485</v>
      </c>
      <c r="D31" s="4"/>
      <c r="E31" s="4" t="s">
        <v>32</v>
      </c>
      <c r="F31" s="4"/>
      <c r="G31" s="4" t="s">
        <v>65</v>
      </c>
      <c r="H31" s="4"/>
      <c r="I31" s="4" t="s">
        <v>89</v>
      </c>
      <c r="J31" s="4"/>
      <c r="K31" s="6">
        <v>-2205.44</v>
      </c>
      <c r="L31" s="4"/>
      <c r="M31" s="6">
        <f t="shared" si="0"/>
        <v>64854.18</v>
      </c>
    </row>
    <row r="32" spans="1:13" x14ac:dyDescent="0.25">
      <c r="A32" s="4" t="s">
        <v>7</v>
      </c>
      <c r="B32" s="4"/>
      <c r="C32" s="5">
        <v>44485</v>
      </c>
      <c r="D32" s="4"/>
      <c r="E32" s="4" t="s">
        <v>33</v>
      </c>
      <c r="F32" s="4"/>
      <c r="G32" s="4" t="s">
        <v>66</v>
      </c>
      <c r="H32" s="4"/>
      <c r="I32" s="4" t="s">
        <v>97</v>
      </c>
      <c r="J32" s="4"/>
      <c r="K32" s="6">
        <v>-625</v>
      </c>
      <c r="L32" s="4"/>
      <c r="M32" s="6">
        <f t="shared" si="0"/>
        <v>64229.18</v>
      </c>
    </row>
    <row r="33" spans="1:13" x14ac:dyDescent="0.25">
      <c r="A33" s="4" t="s">
        <v>9</v>
      </c>
      <c r="B33" s="4"/>
      <c r="C33" s="5">
        <v>44489</v>
      </c>
      <c r="D33" s="4"/>
      <c r="E33" s="4" t="s">
        <v>34</v>
      </c>
      <c r="F33" s="4"/>
      <c r="G33" s="4" t="s">
        <v>67</v>
      </c>
      <c r="H33" s="4"/>
      <c r="I33" s="4" t="s">
        <v>96</v>
      </c>
      <c r="J33" s="4"/>
      <c r="K33" s="6">
        <v>-107.3</v>
      </c>
      <c r="L33" s="4"/>
      <c r="M33" s="6">
        <f t="shared" si="0"/>
        <v>64121.88</v>
      </c>
    </row>
    <row r="34" spans="1:13" s="10" customFormat="1" ht="15.75" thickBot="1" x14ac:dyDescent="0.3">
      <c r="A34" s="9" t="s">
        <v>0</v>
      </c>
      <c r="B34" s="8"/>
      <c r="C34" s="9" t="s">
        <v>1</v>
      </c>
      <c r="D34" s="8"/>
      <c r="E34" s="9" t="s">
        <v>2</v>
      </c>
      <c r="F34" s="8"/>
      <c r="G34" s="9" t="s">
        <v>3</v>
      </c>
      <c r="H34" s="8"/>
      <c r="I34" s="9" t="s">
        <v>4</v>
      </c>
      <c r="J34" s="8"/>
      <c r="K34" s="9" t="s">
        <v>5</v>
      </c>
      <c r="L34" s="8"/>
      <c r="M34" s="9" t="s">
        <v>6</v>
      </c>
    </row>
    <row r="35" spans="1:13" ht="15.75" thickTop="1" x14ac:dyDescent="0.25">
      <c r="A35" s="4" t="s">
        <v>9</v>
      </c>
      <c r="B35" s="4"/>
      <c r="C35" s="5">
        <v>44489</v>
      </c>
      <c r="D35" s="4"/>
      <c r="E35" s="4" t="s">
        <v>35</v>
      </c>
      <c r="F35" s="4"/>
      <c r="G35" s="4" t="s">
        <v>68</v>
      </c>
      <c r="H35" s="4"/>
      <c r="I35" s="4" t="s">
        <v>110</v>
      </c>
      <c r="J35" s="4"/>
      <c r="K35" s="6">
        <v>-971.13</v>
      </c>
      <c r="L35" s="4"/>
      <c r="M35" s="6">
        <f>ROUND(M33+K35,5)</f>
        <v>63150.75</v>
      </c>
    </row>
    <row r="36" spans="1:13" x14ac:dyDescent="0.25">
      <c r="A36" s="4" t="s">
        <v>9</v>
      </c>
      <c r="B36" s="4"/>
      <c r="C36" s="5">
        <v>44489</v>
      </c>
      <c r="D36" s="4"/>
      <c r="E36" s="4" t="s">
        <v>36</v>
      </c>
      <c r="F36" s="4"/>
      <c r="G36" s="4" t="s">
        <v>69</v>
      </c>
      <c r="H36" s="4"/>
      <c r="I36" s="4" t="s">
        <v>100</v>
      </c>
      <c r="J36" s="4"/>
      <c r="K36" s="6">
        <v>-10756.48</v>
      </c>
      <c r="L36" s="4"/>
      <c r="M36" s="6">
        <f t="shared" si="0"/>
        <v>52394.27</v>
      </c>
    </row>
    <row r="37" spans="1:13" x14ac:dyDescent="0.25">
      <c r="A37" s="4" t="s">
        <v>7</v>
      </c>
      <c r="B37" s="4"/>
      <c r="C37" s="5">
        <v>44489</v>
      </c>
      <c r="D37" s="4"/>
      <c r="E37" s="4" t="s">
        <v>37</v>
      </c>
      <c r="F37" s="4"/>
      <c r="G37" s="4" t="s">
        <v>93</v>
      </c>
      <c r="H37" s="4"/>
      <c r="I37" s="4" t="s">
        <v>101</v>
      </c>
      <c r="J37" s="4"/>
      <c r="K37" s="6">
        <v>-827.22</v>
      </c>
      <c r="L37" s="4"/>
      <c r="M37" s="6">
        <f t="shared" si="0"/>
        <v>51567.05</v>
      </c>
    </row>
    <row r="38" spans="1:13" x14ac:dyDescent="0.25">
      <c r="A38" s="4" t="s">
        <v>7</v>
      </c>
      <c r="B38" s="4"/>
      <c r="C38" s="5">
        <v>44489</v>
      </c>
      <c r="D38" s="4"/>
      <c r="E38" s="4" t="s">
        <v>38</v>
      </c>
      <c r="F38" s="4"/>
      <c r="G38" s="4" t="s">
        <v>70</v>
      </c>
      <c r="H38" s="4"/>
      <c r="I38" s="4" t="s">
        <v>95</v>
      </c>
      <c r="J38" s="4"/>
      <c r="K38" s="6">
        <v>-20.69</v>
      </c>
      <c r="L38" s="4"/>
      <c r="M38" s="6">
        <f t="shared" si="0"/>
        <v>51546.36</v>
      </c>
    </row>
    <row r="39" spans="1:13" x14ac:dyDescent="0.25">
      <c r="A39" s="4" t="s">
        <v>10</v>
      </c>
      <c r="B39" s="4"/>
      <c r="C39" s="5">
        <v>44489</v>
      </c>
      <c r="D39" s="4"/>
      <c r="E39" s="4"/>
      <c r="F39" s="4"/>
      <c r="G39" s="4"/>
      <c r="H39" s="4"/>
      <c r="I39" s="4" t="s">
        <v>111</v>
      </c>
      <c r="J39" s="4"/>
      <c r="K39" s="6">
        <v>17222.38</v>
      </c>
      <c r="L39" s="4"/>
      <c r="M39" s="6">
        <f t="shared" si="0"/>
        <v>68768.740000000005</v>
      </c>
    </row>
    <row r="40" spans="1:13" x14ac:dyDescent="0.25">
      <c r="A40" s="4" t="s">
        <v>9</v>
      </c>
      <c r="B40" s="4"/>
      <c r="C40" s="5">
        <v>44490</v>
      </c>
      <c r="D40" s="4"/>
      <c r="E40" s="4" t="s">
        <v>114</v>
      </c>
      <c r="F40" s="4"/>
      <c r="G40" s="4" t="s">
        <v>54</v>
      </c>
      <c r="H40" s="4"/>
      <c r="I40" s="4" t="s">
        <v>82</v>
      </c>
      <c r="J40" s="4"/>
      <c r="K40" s="6">
        <v>-3872.25</v>
      </c>
      <c r="L40" s="4"/>
      <c r="M40" s="6">
        <f t="shared" si="0"/>
        <v>64896.49</v>
      </c>
    </row>
    <row r="41" spans="1:13" x14ac:dyDescent="0.25">
      <c r="A41" s="4" t="s">
        <v>9</v>
      </c>
      <c r="B41" s="4"/>
      <c r="C41" s="5">
        <v>44490</v>
      </c>
      <c r="D41" s="4"/>
      <c r="E41" s="4" t="s">
        <v>39</v>
      </c>
      <c r="F41" s="4"/>
      <c r="G41" s="4" t="s">
        <v>53</v>
      </c>
      <c r="H41" s="4"/>
      <c r="I41" s="4" t="s">
        <v>90</v>
      </c>
      <c r="J41" s="4"/>
      <c r="K41" s="6">
        <v>-7201.39</v>
      </c>
      <c r="L41" s="4"/>
      <c r="M41" s="6">
        <f t="shared" si="0"/>
        <v>57695.1</v>
      </c>
    </row>
    <row r="42" spans="1:13" x14ac:dyDescent="0.25">
      <c r="A42" s="4" t="s">
        <v>7</v>
      </c>
      <c r="B42" s="4"/>
      <c r="C42" s="5">
        <v>44491</v>
      </c>
      <c r="D42" s="4"/>
      <c r="E42" s="4" t="s">
        <v>40</v>
      </c>
      <c r="F42" s="4"/>
      <c r="G42" s="4" t="s">
        <v>71</v>
      </c>
      <c r="H42" s="4"/>
      <c r="I42" s="4" t="s">
        <v>91</v>
      </c>
      <c r="J42" s="4"/>
      <c r="K42" s="6">
        <v>-1110</v>
      </c>
      <c r="L42" s="4"/>
      <c r="M42" s="6">
        <f t="shared" si="0"/>
        <v>56585.1</v>
      </c>
    </row>
    <row r="43" spans="1:13" x14ac:dyDescent="0.25">
      <c r="A43" s="4" t="s">
        <v>7</v>
      </c>
      <c r="B43" s="4"/>
      <c r="C43" s="5">
        <v>44491</v>
      </c>
      <c r="D43" s="4"/>
      <c r="E43" s="4" t="s">
        <v>41</v>
      </c>
      <c r="F43" s="4"/>
      <c r="G43" s="4" t="s">
        <v>72</v>
      </c>
      <c r="H43" s="4"/>
      <c r="I43" s="4" t="s">
        <v>113</v>
      </c>
      <c r="J43" s="4"/>
      <c r="K43" s="6">
        <v>-69.14</v>
      </c>
      <c r="L43" s="4"/>
      <c r="M43" s="6">
        <f t="shared" si="0"/>
        <v>56515.96</v>
      </c>
    </row>
    <row r="44" spans="1:13" x14ac:dyDescent="0.25">
      <c r="A44" s="4" t="s">
        <v>7</v>
      </c>
      <c r="B44" s="4"/>
      <c r="C44" s="5">
        <v>44491</v>
      </c>
      <c r="D44" s="4"/>
      <c r="E44" s="4" t="s">
        <v>42</v>
      </c>
      <c r="F44" s="4"/>
      <c r="G44" s="4" t="s">
        <v>73</v>
      </c>
      <c r="H44" s="4"/>
      <c r="I44" s="4" t="s">
        <v>112</v>
      </c>
      <c r="J44" s="4"/>
      <c r="K44" s="6">
        <v>-300</v>
      </c>
      <c r="L44" s="4"/>
      <c r="M44" s="6">
        <f t="shared" si="0"/>
        <v>56215.96</v>
      </c>
    </row>
    <row r="45" spans="1:13" x14ac:dyDescent="0.25">
      <c r="A45" s="4" t="s">
        <v>7</v>
      </c>
      <c r="B45" s="4"/>
      <c r="C45" s="5">
        <v>44491</v>
      </c>
      <c r="D45" s="4"/>
      <c r="E45" s="4" t="s">
        <v>43</v>
      </c>
      <c r="F45" s="4"/>
      <c r="G45" s="4" t="s">
        <v>62</v>
      </c>
      <c r="H45" s="4"/>
      <c r="I45" s="4" t="s">
        <v>118</v>
      </c>
      <c r="J45" s="4"/>
      <c r="K45" s="6">
        <v>-254.76</v>
      </c>
      <c r="L45" s="4"/>
      <c r="M45" s="6">
        <f t="shared" si="0"/>
        <v>55961.2</v>
      </c>
    </row>
    <row r="46" spans="1:13" x14ac:dyDescent="0.25">
      <c r="A46" s="4" t="s">
        <v>8</v>
      </c>
      <c r="B46" s="4"/>
      <c r="C46" s="5">
        <v>44495</v>
      </c>
      <c r="D46" s="4"/>
      <c r="E46" s="4"/>
      <c r="F46" s="4"/>
      <c r="G46" s="4"/>
      <c r="H46" s="4"/>
      <c r="I46" s="4" t="s">
        <v>109</v>
      </c>
      <c r="J46" s="4"/>
      <c r="K46" s="6">
        <v>-20000</v>
      </c>
      <c r="L46" s="4"/>
      <c r="M46" s="6">
        <f t="shared" si="0"/>
        <v>35961.199999999997</v>
      </c>
    </row>
    <row r="47" spans="1:13" x14ac:dyDescent="0.25">
      <c r="A47" s="4" t="s">
        <v>8</v>
      </c>
      <c r="B47" s="4"/>
      <c r="C47" s="5">
        <v>44495</v>
      </c>
      <c r="D47" s="4"/>
      <c r="E47" s="4"/>
      <c r="F47" s="4"/>
      <c r="G47" s="4"/>
      <c r="H47" s="4"/>
      <c r="I47" s="4" t="s">
        <v>103</v>
      </c>
      <c r="J47" s="4"/>
      <c r="K47" s="6">
        <v>50000</v>
      </c>
      <c r="L47" s="4"/>
      <c r="M47" s="6">
        <f t="shared" si="0"/>
        <v>85961.2</v>
      </c>
    </row>
    <row r="48" spans="1:13" x14ac:dyDescent="0.25">
      <c r="A48" s="4" t="s">
        <v>7</v>
      </c>
      <c r="B48" s="4"/>
      <c r="C48" s="5">
        <v>44496</v>
      </c>
      <c r="D48" s="4"/>
      <c r="E48" s="4" t="s">
        <v>44</v>
      </c>
      <c r="F48" s="4"/>
      <c r="G48" s="4" t="s">
        <v>74</v>
      </c>
      <c r="H48" s="4"/>
      <c r="I48" s="4" t="s">
        <v>92</v>
      </c>
      <c r="J48" s="4"/>
      <c r="K48" s="6">
        <v>-150</v>
      </c>
      <c r="L48" s="4"/>
      <c r="M48" s="6">
        <f t="shared" si="0"/>
        <v>85811.199999999997</v>
      </c>
    </row>
    <row r="49" spans="1:13" x14ac:dyDescent="0.25">
      <c r="A49" s="4" t="s">
        <v>7</v>
      </c>
      <c r="B49" s="4"/>
      <c r="C49" s="5">
        <v>44496</v>
      </c>
      <c r="D49" s="4"/>
      <c r="E49" s="4" t="s">
        <v>45</v>
      </c>
      <c r="F49" s="4"/>
      <c r="G49" s="4" t="s">
        <v>75</v>
      </c>
      <c r="H49" s="4"/>
      <c r="I49" s="4" t="s">
        <v>94</v>
      </c>
      <c r="J49" s="4"/>
      <c r="K49" s="7">
        <v>-407.12</v>
      </c>
      <c r="L49" s="4"/>
      <c r="M49" s="7">
        <f t="shared" si="0"/>
        <v>85404.08</v>
      </c>
    </row>
    <row r="50" spans="1:13" s="13" customFormat="1" ht="17.25" customHeight="1" thickBot="1" x14ac:dyDescent="0.3">
      <c r="A50" s="1"/>
      <c r="B50" s="1"/>
      <c r="C50" s="3"/>
      <c r="D50" s="1"/>
      <c r="E50" s="1"/>
      <c r="F50" s="1"/>
      <c r="G50" s="1"/>
      <c r="H50" s="1"/>
      <c r="I50" s="1"/>
      <c r="J50" s="1"/>
      <c r="K50" s="12">
        <f>ROUND(SUM(K6:K49),5)</f>
        <v>37282.97</v>
      </c>
      <c r="L50" s="1"/>
      <c r="M50" s="12">
        <f>M49</f>
        <v>85404.08</v>
      </c>
    </row>
    <row r="51" spans="1:13" ht="15.75" thickTop="1" x14ac:dyDescent="0.25"/>
  </sheetData>
  <mergeCells count="4">
    <mergeCell ref="A1:M1"/>
    <mergeCell ref="A2:M2"/>
    <mergeCell ref="A3:M3"/>
    <mergeCell ref="A4:M4"/>
  </mergeCells>
  <printOptions horizontalCentered="1"/>
  <pageMargins left="0.7" right="0.6" top="0.75" bottom="0.75" header="0.1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2022-01-04T01:18:52Z</cp:lastPrinted>
  <dcterms:created xsi:type="dcterms:W3CDTF">2021-10-31T01:35:52Z</dcterms:created>
  <dcterms:modified xsi:type="dcterms:W3CDTF">2022-01-04T01:18:56Z</dcterms:modified>
</cp:coreProperties>
</file>