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ccntnt1.BSEACD2\Desktop\May CMS\"/>
    </mc:Choice>
  </mc:AlternateContent>
  <xr:revisionPtr revIDLastSave="0" documentId="8_{0BEB3CEC-2027-4E8A-ACD6-D2DD242A1DE5}" xr6:coauthVersionLast="47" xr6:coauthVersionMax="47" xr10:uidLastSave="{00000000-0000-0000-0000-000000000000}"/>
  <bookViews>
    <workbookView xWindow="804" yWindow="0" windowWidth="16356" windowHeight="11016" xr2:uid="{FE30CDAB-2DDE-4544-B816-C7D1AF67250C}"/>
  </bookViews>
  <sheets>
    <sheet name="Sheet1" sheetId="1" r:id="rId1"/>
  </sheets>
  <definedNames>
    <definedName name="_xlnm.Print_Area" localSheetId="0">Sheet1!$A$1:$K$39</definedName>
    <definedName name="QB_COLUMN_1" localSheetId="0" hidden="1">Sheet1!#REF!</definedName>
    <definedName name="QB_COLUMN_3" localSheetId="0" hidden="1">Sheet1!$A$5</definedName>
    <definedName name="QB_COLUMN_30" localSheetId="0" hidden="1">Sheet1!$I$5</definedName>
    <definedName name="QB_COLUMN_31" localSheetId="0" hidden="1">Sheet1!$K$5</definedName>
    <definedName name="QB_COLUMN_4" localSheetId="0" hidden="1">Sheet1!$C$5</definedName>
    <definedName name="QB_COLUMN_5" localSheetId="0" hidden="1">Sheet1!$E$5</definedName>
    <definedName name="QB_COLUMN_8" localSheetId="0" hidden="1">Sheet1!$G$5</definedName>
    <definedName name="QB_DATA_0" localSheetId="0" hidden="1">Sheet1!$6:$6,Sheet1!$7:$7,Sheet1!$8:$8,Sheet1!$9:$9,Sheet1!$10:$10,Sheet1!$11:$11,Sheet1!$12:$12,Sheet1!$13:$13,Sheet1!$14:$14,Sheet1!$15:$15,Sheet1!$16:$16,Sheet1!$17:$17,Sheet1!$18:$18,Sheet1!$19:$19,Sheet1!$20:$20,Sheet1!$21:$21</definedName>
    <definedName name="QB_DATA_1" localSheetId="0" hidden="1">Sheet1!$22:$22,Sheet1!$23:$23,Sheet1!$24:$24,Sheet1!$25:$25,Sheet1!$26:$26,Sheet1!$27:$27,Sheet1!$28:$28,Sheet1!$29:$29,Sheet1!$30:$30,Sheet1!$31:$31,Sheet1!$32:$32,Sheet1!$33:$33,Sheet1!$34:$34,Sheet1!$35:$35,Sheet1!$36:$36</definedName>
    <definedName name="QB_FORMULA_0" localSheetId="0" hidden="1">Sheet1!$K$7,Sheet1!$K$8,Sheet1!$K$9,Sheet1!$K$10,Sheet1!$K$11,Sheet1!$K$12,Sheet1!$K$13,Sheet1!$K$14,Sheet1!$K$15,Sheet1!$K$16,Sheet1!$K$17,Sheet1!$K$18,Sheet1!$K$19,Sheet1!$K$20,Sheet1!$K$21,Sheet1!$K$22</definedName>
    <definedName name="QB_FORMULA_1" localSheetId="0" hidden="1">Sheet1!$K$23,Sheet1!$K$24,Sheet1!$K$25,Sheet1!$K$26,Sheet1!$K$27,Sheet1!$K$28,Sheet1!$K$29,Sheet1!$K$30,Sheet1!$K$31,Sheet1!$K$32,Sheet1!$K$33,Sheet1!$K$34,Sheet1!$K$35,Sheet1!$K$36,Sheet1!$I$37,Sheet1!$K$37</definedName>
    <definedName name="QB_FORMULA_2" localSheetId="0" hidden="1">Sheet1!$I$38,Sheet1!$K$38</definedName>
    <definedName name="QB_ROW_25301" localSheetId="0" hidden="1">Sheet1!#REF!</definedName>
    <definedName name="QB_ROW_5010" localSheetId="0" hidden="1">Sheet1!#REF!</definedName>
    <definedName name="QB_ROW_5310" localSheetId="0" hidden="1">Sheet1!#REF!</definedName>
    <definedName name="QBCANSUPPORTUPDATE" localSheetId="0">TRUE</definedName>
    <definedName name="QBCOMPANYFILENAME" localSheetId="0">"Q:\8 Barton Springs Edwards Aquifer.QBW"</definedName>
    <definedName name="QBENDDATE" localSheetId="0">20230531</definedName>
    <definedName name="QBHEADERSONSCREEN" localSheetId="0">FALSE</definedName>
    <definedName name="QBMETADATASIZE" localSheetId="0">7652</definedName>
    <definedName name="QBPRESERVECOLOR" localSheetId="0">TRUE</definedName>
    <definedName name="QBPRESERVEFONT" localSheetId="0">TRUE</definedName>
    <definedName name="QBPRESERVEROWHEIGHT" localSheetId="0">TRUE</definedName>
    <definedName name="QBPRESERVESPACE" localSheetId="0">TRUE</definedName>
    <definedName name="QBREPORTCOLAXIS" localSheetId="0">0</definedName>
    <definedName name="QBREPORTCOMPANYID" localSheetId="0">"89ccae0f78664b7494cb30251aabd5a5"</definedName>
    <definedName name="QBREPORTCOMPARECOL_ANNUALBUDGET" localSheetId="0">FALSE</definedName>
    <definedName name="QBREPORTCOMPARECOL_AVGCOGS" localSheetId="0">FALSE</definedName>
    <definedName name="QBREPORTCOMPARECOL_AVGPRICE" localSheetId="0">FALSE</definedName>
    <definedName name="QBREPORTCOMPARECOL_BUDDIFF" localSheetId="0">FALSE</definedName>
    <definedName name="QBREPORTCOMPARECOL_BUDGET" localSheetId="0">FALSE</definedName>
    <definedName name="QBREPORTCOMPARECOL_BUDPCT" localSheetId="0">FALSE</definedName>
    <definedName name="QBREPORTCOMPARECOL_COGS" localSheetId="0">FALSE</definedName>
    <definedName name="QBREPORTCOMPARECOL_EXCLUDEAMOUNT" localSheetId="0">FALSE</definedName>
    <definedName name="QBREPORTCOMPARECOL_EXCLUDECURPERIOD" localSheetId="0">FALSE</definedName>
    <definedName name="QBREPORTCOMPARECOL_FORECAST" localSheetId="0">FALSE</definedName>
    <definedName name="QBREPORTCOMPARECOL_GROSSMARGIN" localSheetId="0">FALSE</definedName>
    <definedName name="QBREPORTCOMPARECOL_GROSSMARGINPCT" localSheetId="0">FALSE</definedName>
    <definedName name="QBREPORTCOMPARECOL_HOURS" localSheetId="0">FALSE</definedName>
    <definedName name="QBREPORTCOMPARECOL_PCTCOL" localSheetId="0">FALSE</definedName>
    <definedName name="QBREPORTCOMPARECOL_PCTEXPENSE" localSheetId="0">FALSE</definedName>
    <definedName name="QBREPORTCOMPARECOL_PCTINCOME" localSheetId="0">FALSE</definedName>
    <definedName name="QBREPORTCOMPARECOL_PCTOFSALES" localSheetId="0">FALSE</definedName>
    <definedName name="QBREPORTCOMPARECOL_PCTROW" localSheetId="0">FALSE</definedName>
    <definedName name="QBREPORTCOMPARECOL_PPDIFF" localSheetId="0">FALSE</definedName>
    <definedName name="QBREPORTCOMPARECOL_PPPCT" localSheetId="0">FALSE</definedName>
    <definedName name="QBREPORTCOMPARECOL_PREVPERIOD" localSheetId="0">FALSE</definedName>
    <definedName name="QBREPORTCOMPARECOL_PREVYEAR" localSheetId="0">FALSE</definedName>
    <definedName name="QBREPORTCOMPARECOL_PYDIFF" localSheetId="0">FALSE</definedName>
    <definedName name="QBREPORTCOMPARECOL_PYPCT" localSheetId="0">FALSE</definedName>
    <definedName name="QBREPORTCOMPARECOL_QTY" localSheetId="0">FALSE</definedName>
    <definedName name="QBREPORTCOMPARECOL_RATE" localSheetId="0">FALSE</definedName>
    <definedName name="QBREPORTCOMPARECOL_TRIPBILLEDMILES" localSheetId="0">FALSE</definedName>
    <definedName name="QBREPORTCOMPARECOL_TRIPBILLINGAMOUNT" localSheetId="0">FALSE</definedName>
    <definedName name="QBREPORTCOMPARECOL_TRIPMILES" localSheetId="0">FALSE</definedName>
    <definedName name="QBREPORTCOMPARECOL_TRIPNOTBILLABLEMILES" localSheetId="0">FALSE</definedName>
    <definedName name="QBREPORTCOMPARECOL_TRIPTAXDEDUCTIBLEAMOUNT" localSheetId="0">FALSE</definedName>
    <definedName name="QBREPORTCOMPARECOL_TRIPUNBILLEDMILES" localSheetId="0">FALSE</definedName>
    <definedName name="QBREPORTCOMPARECOL_YTD" localSheetId="0">FALSE</definedName>
    <definedName name="QBREPORTCOMPARECOL_YTDBUDGET" localSheetId="0">FALSE</definedName>
    <definedName name="QBREPORTCOMPARECOL_YTDPCT" localSheetId="0">FALSE</definedName>
    <definedName name="QBREPORTROWAXIS" localSheetId="0">12</definedName>
    <definedName name="QBREPORTSUBCOLAXIS" localSheetId="0">0</definedName>
    <definedName name="QBREPORTTYPE" localSheetId="0">109</definedName>
    <definedName name="QBROWHEADERS" localSheetId="0">2</definedName>
    <definedName name="QBSTARTDATE" localSheetId="0">20230501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37" i="1" l="1"/>
  <c r="I38" i="1" s="1"/>
  <c r="K7" i="1"/>
  <c r="K8" i="1" s="1"/>
  <c r="K9" i="1" s="1"/>
  <c r="K10" i="1" s="1"/>
  <c r="K11" i="1" s="1"/>
  <c r="K12" i="1" s="1"/>
  <c r="K13" i="1" s="1"/>
  <c r="K14" i="1" s="1"/>
  <c r="K15" i="1" s="1"/>
  <c r="K16" i="1" s="1"/>
  <c r="K17" i="1" s="1"/>
  <c r="K18" i="1" s="1"/>
  <c r="K19" i="1" s="1"/>
  <c r="K20" i="1" s="1"/>
  <c r="K21" i="1" s="1"/>
  <c r="K22" i="1" s="1"/>
  <c r="K23" i="1" s="1"/>
  <c r="K24" i="1" s="1"/>
  <c r="K25" i="1" s="1"/>
  <c r="K26" i="1" s="1"/>
  <c r="K27" i="1" s="1"/>
  <c r="K28" i="1" s="1"/>
  <c r="K29" i="1" s="1"/>
  <c r="K30" i="1" s="1"/>
  <c r="K31" i="1" s="1"/>
  <c r="K32" i="1" s="1"/>
  <c r="K33" i="1" s="1"/>
  <c r="K34" i="1" s="1"/>
  <c r="K35" i="1" s="1"/>
  <c r="K36" i="1" s="1"/>
  <c r="K37" i="1" s="1"/>
  <c r="K38" i="1" s="1"/>
</calcChain>
</file>

<file path=xl/sharedStrings.xml><?xml version="1.0" encoding="utf-8"?>
<sst xmlns="http://schemas.openxmlformats.org/spreadsheetml/2006/main" count="90" uniqueCount="42">
  <si>
    <t>Type</t>
  </si>
  <si>
    <t>Date</t>
  </si>
  <si>
    <t>Num</t>
  </si>
  <si>
    <t>Memo</t>
  </si>
  <si>
    <t>Amount</t>
  </si>
  <si>
    <t>Balance</t>
  </si>
  <si>
    <t>Liability Check</t>
  </si>
  <si>
    <t>Paycheck</t>
  </si>
  <si>
    <t>Transfer</t>
  </si>
  <si>
    <t>Check</t>
  </si>
  <si>
    <t>Deposit</t>
  </si>
  <si>
    <t>DD6559</t>
  </si>
  <si>
    <t>DD6560</t>
  </si>
  <si>
    <t>DD6561</t>
  </si>
  <si>
    <t>DD6562</t>
  </si>
  <si>
    <t>DD6563</t>
  </si>
  <si>
    <t>DD6564</t>
  </si>
  <si>
    <t>DD6565</t>
  </si>
  <si>
    <t>DD6566</t>
  </si>
  <si>
    <t>DD6567</t>
  </si>
  <si>
    <t>DD6568</t>
  </si>
  <si>
    <t>DD6569</t>
  </si>
  <si>
    <t>DD6570</t>
  </si>
  <si>
    <t>DD6571</t>
  </si>
  <si>
    <t>DD6572</t>
  </si>
  <si>
    <t>DD6573</t>
  </si>
  <si>
    <t>DD6574</t>
  </si>
  <si>
    <t>DD6575</t>
  </si>
  <si>
    <t>DD6576</t>
  </si>
  <si>
    <t>DD6577</t>
  </si>
  <si>
    <t>DD6578</t>
  </si>
  <si>
    <t>DD6579</t>
  </si>
  <si>
    <t>Created by Payroll Service on 05/01/2023</t>
  </si>
  <si>
    <t>Direct Deposit</t>
  </si>
  <si>
    <t>Funds Transfer - Payroll</t>
  </si>
  <si>
    <t>Created by Payroll Service on 05/15/2023</t>
  </si>
  <si>
    <t>Created by Payroll Service on 05/29/2023</t>
  </si>
  <si>
    <t>Service Charge</t>
  </si>
  <si>
    <t>Interest</t>
  </si>
  <si>
    <t>BARTON SPRINGS EDWARDS AQUIFER CONSERVATION DISTRICT</t>
  </si>
  <si>
    <t>PAYROLL REGISTER</t>
  </si>
  <si>
    <t>May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</si>
</sst>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;\-#,##0.00"/>
    <numFmt numFmtId="165" formatCode="mm/dd/yyyy"/>
  </numFmts>
  <fonts count="4" x14ac:knownFonts="1">
    <font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49" fontId="1" fillId="0" borderId="0" xfId="0" applyNumberFormat="1" applyFont="1"/>
    <xf numFmtId="164" fontId="1" fillId="0" borderId="0" xfId="0" applyNumberFormat="1" applyFont="1"/>
    <xf numFmtId="165" fontId="1" fillId="0" borderId="0" xfId="0" applyNumberFormat="1" applyFont="1"/>
    <xf numFmtId="49" fontId="2" fillId="0" borderId="0" xfId="0" applyNumberFormat="1" applyFont="1"/>
    <xf numFmtId="165" fontId="2" fillId="0" borderId="0" xfId="0" applyNumberFormat="1" applyFont="1"/>
    <xf numFmtId="164" fontId="2" fillId="0" borderId="0" xfId="0" applyNumberFormat="1" applyFont="1"/>
    <xf numFmtId="164" fontId="2" fillId="0" borderId="0" xfId="0" applyNumberFormat="1" applyFont="1" applyBorder="1"/>
    <xf numFmtId="164" fontId="2" fillId="0" borderId="2" xfId="0" applyNumberFormat="1" applyFont="1" applyBorder="1"/>
    <xf numFmtId="164" fontId="1" fillId="0" borderId="3" xfId="0" applyNumberFormat="1" applyFont="1" applyBorder="1"/>
    <xf numFmtId="0" fontId="1" fillId="0" borderId="0" xfId="0" applyFont="1"/>
    <xf numFmtId="49" fontId="0" fillId="0" borderId="0" xfId="0" applyNumberForma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NumberFormat="1"/>
    <xf numFmtId="0" fontId="0" fillId="0" borderId="0" xfId="0" applyNumberFormat="1" applyAlignment="1"/>
    <xf numFmtId="0" fontId="0" fillId="0" borderId="0" xfId="0" applyAlignment="1"/>
    <xf numFmtId="0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</xdr:row>
          <xdr:rowOff>0</xdr:rowOff>
        </xdr:from>
        <xdr:to>
          <xdr:col>2</xdr:col>
          <xdr:colOff>53340</xdr:colOff>
          <xdr:row>5</xdr:row>
          <xdr:rowOff>38100</xdr:rowOff>
        </xdr:to>
        <xdr:sp macro="" textlink="">
          <xdr:nvSpPr>
            <xdr:cNvPr id="1025" name="FILTER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15762868-014B-BF4E-0DB2-5D168371D69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prstDash val="solid"/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</xdr:row>
          <xdr:rowOff>0</xdr:rowOff>
        </xdr:from>
        <xdr:to>
          <xdr:col>2</xdr:col>
          <xdr:colOff>53340</xdr:colOff>
          <xdr:row>5</xdr:row>
          <xdr:rowOff>38100</xdr:rowOff>
        </xdr:to>
        <xdr:sp macro="" textlink="">
          <xdr:nvSpPr>
            <xdr:cNvPr id="1026" name="HEADER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D2656EDF-99D1-16DD-5200-3E6463369EF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prstDash val="solid"/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3944C3-F747-4DCE-B9E3-28927DD7F55F}">
  <sheetPr codeName="Sheet1"/>
  <dimension ref="A1:K39"/>
  <sheetViews>
    <sheetView tabSelected="1" workbookViewId="0">
      <pane xSplit="1" ySplit="5" topLeftCell="B17" activePane="bottomRight" state="frozenSplit"/>
      <selection pane="topRight" activeCell="C1" sqref="C1"/>
      <selection pane="bottomLeft" activeCell="A2" sqref="A2"/>
      <selection pane="bottomRight" activeCell="A2" sqref="A2:K2"/>
    </sheetView>
  </sheetViews>
  <sheetFormatPr defaultRowHeight="14.4" x14ac:dyDescent="0.3"/>
  <cols>
    <col min="1" max="1" width="10.21875" style="14" bestFit="1" customWidth="1"/>
    <col min="2" max="2" width="2.33203125" style="14" customWidth="1"/>
    <col min="3" max="3" width="7.88671875" style="14" bestFit="1" customWidth="1"/>
    <col min="4" max="4" width="2.33203125" style="14" customWidth="1"/>
    <col min="5" max="5" width="5.88671875" style="14" bestFit="1" customWidth="1"/>
    <col min="6" max="6" width="2.33203125" style="14" customWidth="1"/>
    <col min="7" max="7" width="31" style="14" customWidth="1"/>
    <col min="8" max="8" width="2.33203125" style="14" customWidth="1"/>
    <col min="9" max="9" width="10.6640625" style="14" customWidth="1"/>
    <col min="10" max="10" width="3" style="14" customWidth="1"/>
    <col min="11" max="11" width="10.5546875" style="14" customWidth="1"/>
  </cols>
  <sheetData>
    <row r="1" spans="1:11" s="19" customFormat="1" ht="17.399999999999999" customHeight="1" x14ac:dyDescent="0.25">
      <c r="A1" s="17" t="s">
        <v>39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1" s="19" customFormat="1" ht="17.399999999999999" customHeight="1" x14ac:dyDescent="0.25">
      <c r="A2" s="17" t="s">
        <v>40</v>
      </c>
      <c r="B2" s="18"/>
      <c r="C2" s="18"/>
      <c r="D2" s="18"/>
      <c r="E2" s="18"/>
      <c r="F2" s="18"/>
      <c r="G2" s="18"/>
      <c r="H2" s="18"/>
      <c r="I2" s="18"/>
      <c r="J2" s="18"/>
      <c r="K2" s="18"/>
    </row>
    <row r="3" spans="1:11" s="19" customFormat="1" ht="17.399999999999999" customHeight="1" x14ac:dyDescent="0.25">
      <c r="A3" s="20" t="s">
        <v>41</v>
      </c>
      <c r="B3" s="20"/>
      <c r="C3" s="20"/>
      <c r="D3" s="20"/>
      <c r="E3" s="20"/>
      <c r="F3" s="20"/>
      <c r="G3" s="20"/>
      <c r="H3" s="20"/>
      <c r="I3" s="20"/>
      <c r="J3" s="20"/>
      <c r="K3" s="20"/>
    </row>
    <row r="4" spans="1:11" ht="13.8" customHeight="1" x14ac:dyDescent="0.3">
      <c r="A4" s="15"/>
      <c r="B4" s="16"/>
      <c r="C4" s="16"/>
      <c r="D4" s="16"/>
      <c r="E4" s="16"/>
      <c r="F4" s="16"/>
      <c r="G4" s="16"/>
      <c r="H4" s="16"/>
      <c r="I4" s="16"/>
      <c r="J4" s="16"/>
      <c r="K4" s="16"/>
    </row>
    <row r="5" spans="1:11" s="13" customFormat="1" ht="15" thickBot="1" x14ac:dyDescent="0.35">
      <c r="A5" s="12" t="s">
        <v>0</v>
      </c>
      <c r="B5" s="11"/>
      <c r="C5" s="12" t="s">
        <v>1</v>
      </c>
      <c r="D5" s="11"/>
      <c r="E5" s="12" t="s">
        <v>2</v>
      </c>
      <c r="F5" s="11"/>
      <c r="G5" s="12" t="s">
        <v>3</v>
      </c>
      <c r="H5" s="11"/>
      <c r="I5" s="12" t="s">
        <v>4</v>
      </c>
      <c r="J5" s="11"/>
      <c r="K5" s="12" t="s">
        <v>5</v>
      </c>
    </row>
    <row r="6" spans="1:11" ht="15" thickTop="1" x14ac:dyDescent="0.3">
      <c r="A6" s="1"/>
      <c r="B6" s="1"/>
      <c r="C6" s="3"/>
      <c r="D6" s="1"/>
      <c r="E6" s="1"/>
      <c r="F6" s="1"/>
      <c r="G6" s="1"/>
      <c r="H6" s="1"/>
      <c r="I6" s="2"/>
      <c r="J6" s="1"/>
      <c r="K6" s="2">
        <v>30339.56</v>
      </c>
    </row>
    <row r="7" spans="1:11" x14ac:dyDescent="0.3">
      <c r="A7" s="4" t="s">
        <v>6</v>
      </c>
      <c r="B7" s="4"/>
      <c r="C7" s="5">
        <v>45049</v>
      </c>
      <c r="D7" s="4"/>
      <c r="E7" s="4"/>
      <c r="F7" s="4"/>
      <c r="G7" s="4" t="s">
        <v>32</v>
      </c>
      <c r="H7" s="4"/>
      <c r="I7" s="6">
        <v>-20299.169999999998</v>
      </c>
      <c r="J7" s="4"/>
      <c r="K7" s="6">
        <f>ROUND(K6+I7,5)</f>
        <v>10040.39</v>
      </c>
    </row>
    <row r="8" spans="1:11" x14ac:dyDescent="0.3">
      <c r="A8" s="4" t="s">
        <v>7</v>
      </c>
      <c r="B8" s="4"/>
      <c r="C8" s="5">
        <v>45050</v>
      </c>
      <c r="D8" s="4"/>
      <c r="E8" s="4" t="s">
        <v>11</v>
      </c>
      <c r="F8" s="4"/>
      <c r="G8" s="4" t="s">
        <v>33</v>
      </c>
      <c r="H8" s="4"/>
      <c r="I8" s="6">
        <v>0</v>
      </c>
      <c r="J8" s="4"/>
      <c r="K8" s="6">
        <f>ROUND(K7+I8,5)</f>
        <v>10040.39</v>
      </c>
    </row>
    <row r="9" spans="1:11" x14ac:dyDescent="0.3">
      <c r="A9" s="4" t="s">
        <v>7</v>
      </c>
      <c r="B9" s="4"/>
      <c r="C9" s="5">
        <v>45050</v>
      </c>
      <c r="D9" s="4"/>
      <c r="E9" s="4" t="s">
        <v>12</v>
      </c>
      <c r="F9" s="4"/>
      <c r="G9" s="4" t="s">
        <v>33</v>
      </c>
      <c r="H9" s="4"/>
      <c r="I9" s="6">
        <v>0</v>
      </c>
      <c r="J9" s="4"/>
      <c r="K9" s="6">
        <f>ROUND(K8+I9,5)</f>
        <v>10040.39</v>
      </c>
    </row>
    <row r="10" spans="1:11" x14ac:dyDescent="0.3">
      <c r="A10" s="4" t="s">
        <v>7</v>
      </c>
      <c r="B10" s="4"/>
      <c r="C10" s="5">
        <v>45050</v>
      </c>
      <c r="D10" s="4"/>
      <c r="E10" s="4" t="s">
        <v>13</v>
      </c>
      <c r="F10" s="4"/>
      <c r="G10" s="4" t="s">
        <v>33</v>
      </c>
      <c r="H10" s="4"/>
      <c r="I10" s="6">
        <v>0</v>
      </c>
      <c r="J10" s="4"/>
      <c r="K10" s="6">
        <f>ROUND(K9+I10,5)</f>
        <v>10040.39</v>
      </c>
    </row>
    <row r="11" spans="1:11" x14ac:dyDescent="0.3">
      <c r="A11" s="4" t="s">
        <v>7</v>
      </c>
      <c r="B11" s="4"/>
      <c r="C11" s="5">
        <v>45050</v>
      </c>
      <c r="D11" s="4"/>
      <c r="E11" s="4" t="s">
        <v>14</v>
      </c>
      <c r="F11" s="4"/>
      <c r="G11" s="4" t="s">
        <v>33</v>
      </c>
      <c r="H11" s="4"/>
      <c r="I11" s="6">
        <v>0</v>
      </c>
      <c r="J11" s="4"/>
      <c r="K11" s="6">
        <f>ROUND(K10+I11,5)</f>
        <v>10040.39</v>
      </c>
    </row>
    <row r="12" spans="1:11" x14ac:dyDescent="0.3">
      <c r="A12" s="4" t="s">
        <v>7</v>
      </c>
      <c r="B12" s="4"/>
      <c r="C12" s="5">
        <v>45050</v>
      </c>
      <c r="D12" s="4"/>
      <c r="E12" s="4" t="s">
        <v>15</v>
      </c>
      <c r="F12" s="4"/>
      <c r="G12" s="4" t="s">
        <v>33</v>
      </c>
      <c r="H12" s="4"/>
      <c r="I12" s="6">
        <v>0</v>
      </c>
      <c r="J12" s="4"/>
      <c r="K12" s="6">
        <f>ROUND(K11+I12,5)</f>
        <v>10040.39</v>
      </c>
    </row>
    <row r="13" spans="1:11" x14ac:dyDescent="0.3">
      <c r="A13" s="4" t="s">
        <v>7</v>
      </c>
      <c r="B13" s="4"/>
      <c r="C13" s="5">
        <v>45050</v>
      </c>
      <c r="D13" s="4"/>
      <c r="E13" s="4" t="s">
        <v>16</v>
      </c>
      <c r="F13" s="4"/>
      <c r="G13" s="4" t="s">
        <v>33</v>
      </c>
      <c r="H13" s="4"/>
      <c r="I13" s="6">
        <v>0</v>
      </c>
      <c r="J13" s="4"/>
      <c r="K13" s="6">
        <f>ROUND(K12+I13,5)</f>
        <v>10040.39</v>
      </c>
    </row>
    <row r="14" spans="1:11" x14ac:dyDescent="0.3">
      <c r="A14" s="4" t="s">
        <v>7</v>
      </c>
      <c r="B14" s="4"/>
      <c r="C14" s="5">
        <v>45050</v>
      </c>
      <c r="D14" s="4"/>
      <c r="E14" s="4" t="s">
        <v>17</v>
      </c>
      <c r="F14" s="4"/>
      <c r="G14" s="4" t="s">
        <v>33</v>
      </c>
      <c r="H14" s="4"/>
      <c r="I14" s="6">
        <v>0</v>
      </c>
      <c r="J14" s="4"/>
      <c r="K14" s="6">
        <f>ROUND(K13+I14,5)</f>
        <v>10040.39</v>
      </c>
    </row>
    <row r="15" spans="1:11" x14ac:dyDescent="0.3">
      <c r="A15" s="4" t="s">
        <v>7</v>
      </c>
      <c r="B15" s="4"/>
      <c r="C15" s="5">
        <v>45050</v>
      </c>
      <c r="D15" s="4"/>
      <c r="E15" s="4" t="s">
        <v>18</v>
      </c>
      <c r="F15" s="4"/>
      <c r="G15" s="4" t="s">
        <v>33</v>
      </c>
      <c r="H15" s="4"/>
      <c r="I15" s="6">
        <v>0</v>
      </c>
      <c r="J15" s="4"/>
      <c r="K15" s="6">
        <f>ROUND(K14+I15,5)</f>
        <v>10040.39</v>
      </c>
    </row>
    <row r="16" spans="1:11" x14ac:dyDescent="0.3">
      <c r="A16" s="4" t="s">
        <v>7</v>
      </c>
      <c r="B16" s="4"/>
      <c r="C16" s="5">
        <v>45050</v>
      </c>
      <c r="D16" s="4"/>
      <c r="E16" s="4" t="s">
        <v>19</v>
      </c>
      <c r="F16" s="4"/>
      <c r="G16" s="4" t="s">
        <v>33</v>
      </c>
      <c r="H16" s="4"/>
      <c r="I16" s="6">
        <v>0</v>
      </c>
      <c r="J16" s="4"/>
      <c r="K16" s="6">
        <f>ROUND(K15+I16,5)</f>
        <v>10040.39</v>
      </c>
    </row>
    <row r="17" spans="1:11" x14ac:dyDescent="0.3">
      <c r="A17" s="4" t="s">
        <v>6</v>
      </c>
      <c r="B17" s="4"/>
      <c r="C17" s="5">
        <v>45050</v>
      </c>
      <c r="D17" s="4"/>
      <c r="E17" s="4"/>
      <c r="F17" s="4"/>
      <c r="G17" s="4" t="s">
        <v>32</v>
      </c>
      <c r="H17" s="4"/>
      <c r="I17" s="6">
        <v>-923.5</v>
      </c>
      <c r="J17" s="4"/>
      <c r="K17" s="6">
        <f>ROUND(K16+I17,5)</f>
        <v>9116.89</v>
      </c>
    </row>
    <row r="18" spans="1:11" x14ac:dyDescent="0.3">
      <c r="A18" s="4" t="s">
        <v>7</v>
      </c>
      <c r="B18" s="4"/>
      <c r="C18" s="5">
        <v>45051</v>
      </c>
      <c r="D18" s="4"/>
      <c r="E18" s="4" t="s">
        <v>20</v>
      </c>
      <c r="F18" s="4"/>
      <c r="G18" s="4" t="s">
        <v>33</v>
      </c>
      <c r="H18" s="4"/>
      <c r="I18" s="6">
        <v>0</v>
      </c>
      <c r="J18" s="4"/>
      <c r="K18" s="6">
        <f>ROUND(K17+I18,5)</f>
        <v>9116.89</v>
      </c>
    </row>
    <row r="19" spans="1:11" x14ac:dyDescent="0.3">
      <c r="A19" s="4" t="s">
        <v>8</v>
      </c>
      <c r="B19" s="4"/>
      <c r="C19" s="5">
        <v>45051</v>
      </c>
      <c r="D19" s="4"/>
      <c r="E19" s="4"/>
      <c r="F19" s="4"/>
      <c r="G19" s="4" t="s">
        <v>34</v>
      </c>
      <c r="H19" s="4"/>
      <c r="I19" s="6">
        <v>21000</v>
      </c>
      <c r="J19" s="4"/>
      <c r="K19" s="6">
        <f>ROUND(K18+I19,5)</f>
        <v>30116.89</v>
      </c>
    </row>
    <row r="20" spans="1:11" x14ac:dyDescent="0.3">
      <c r="A20" s="4" t="s">
        <v>6</v>
      </c>
      <c r="B20" s="4"/>
      <c r="C20" s="5">
        <v>45063</v>
      </c>
      <c r="D20" s="4"/>
      <c r="E20" s="4"/>
      <c r="F20" s="4"/>
      <c r="G20" s="4" t="s">
        <v>35</v>
      </c>
      <c r="H20" s="4"/>
      <c r="I20" s="6">
        <v>-20316.939999999999</v>
      </c>
      <c r="J20" s="4"/>
      <c r="K20" s="6">
        <f>ROUND(K19+I20,5)</f>
        <v>9799.9500000000007</v>
      </c>
    </row>
    <row r="21" spans="1:11" x14ac:dyDescent="0.3">
      <c r="A21" s="4" t="s">
        <v>7</v>
      </c>
      <c r="B21" s="4"/>
      <c r="C21" s="5">
        <v>45064</v>
      </c>
      <c r="D21" s="4"/>
      <c r="E21" s="4" t="s">
        <v>21</v>
      </c>
      <c r="F21" s="4"/>
      <c r="G21" s="4" t="s">
        <v>33</v>
      </c>
      <c r="H21" s="4"/>
      <c r="I21" s="6">
        <v>0</v>
      </c>
      <c r="J21" s="4"/>
      <c r="K21" s="6">
        <f>ROUND(K20+I21,5)</f>
        <v>9799.9500000000007</v>
      </c>
    </row>
    <row r="22" spans="1:11" x14ac:dyDescent="0.3">
      <c r="A22" s="4" t="s">
        <v>7</v>
      </c>
      <c r="B22" s="4"/>
      <c r="C22" s="5">
        <v>45064</v>
      </c>
      <c r="D22" s="4"/>
      <c r="E22" s="4" t="s">
        <v>22</v>
      </c>
      <c r="F22" s="4"/>
      <c r="G22" s="4" t="s">
        <v>33</v>
      </c>
      <c r="H22" s="4"/>
      <c r="I22" s="6">
        <v>0</v>
      </c>
      <c r="J22" s="4"/>
      <c r="K22" s="6">
        <f>ROUND(K21+I22,5)</f>
        <v>9799.9500000000007</v>
      </c>
    </row>
    <row r="23" spans="1:11" x14ac:dyDescent="0.3">
      <c r="A23" s="4" t="s">
        <v>7</v>
      </c>
      <c r="B23" s="4"/>
      <c r="C23" s="5">
        <v>45064</v>
      </c>
      <c r="D23" s="4"/>
      <c r="E23" s="4" t="s">
        <v>23</v>
      </c>
      <c r="F23" s="4"/>
      <c r="G23" s="4" t="s">
        <v>33</v>
      </c>
      <c r="H23" s="4"/>
      <c r="I23" s="6">
        <v>0</v>
      </c>
      <c r="J23" s="4"/>
      <c r="K23" s="6">
        <f>ROUND(K22+I23,5)</f>
        <v>9799.9500000000007</v>
      </c>
    </row>
    <row r="24" spans="1:11" x14ac:dyDescent="0.3">
      <c r="A24" s="4" t="s">
        <v>7</v>
      </c>
      <c r="B24" s="4"/>
      <c r="C24" s="5">
        <v>45064</v>
      </c>
      <c r="D24" s="4"/>
      <c r="E24" s="4" t="s">
        <v>24</v>
      </c>
      <c r="F24" s="4"/>
      <c r="G24" s="4" t="s">
        <v>33</v>
      </c>
      <c r="H24" s="4"/>
      <c r="I24" s="6">
        <v>0</v>
      </c>
      <c r="J24" s="4"/>
      <c r="K24" s="6">
        <f>ROUND(K23+I24,5)</f>
        <v>9799.9500000000007</v>
      </c>
    </row>
    <row r="25" spans="1:11" x14ac:dyDescent="0.3">
      <c r="A25" s="4" t="s">
        <v>7</v>
      </c>
      <c r="B25" s="4"/>
      <c r="C25" s="5">
        <v>45064</v>
      </c>
      <c r="D25" s="4"/>
      <c r="E25" s="4" t="s">
        <v>25</v>
      </c>
      <c r="F25" s="4"/>
      <c r="G25" s="4" t="s">
        <v>33</v>
      </c>
      <c r="H25" s="4"/>
      <c r="I25" s="6">
        <v>0</v>
      </c>
      <c r="J25" s="4"/>
      <c r="K25" s="6">
        <f>ROUND(K24+I25,5)</f>
        <v>9799.9500000000007</v>
      </c>
    </row>
    <row r="26" spans="1:11" x14ac:dyDescent="0.3">
      <c r="A26" s="4" t="s">
        <v>7</v>
      </c>
      <c r="B26" s="4"/>
      <c r="C26" s="5">
        <v>45064</v>
      </c>
      <c r="D26" s="4"/>
      <c r="E26" s="4" t="s">
        <v>26</v>
      </c>
      <c r="F26" s="4"/>
      <c r="G26" s="4" t="s">
        <v>33</v>
      </c>
      <c r="H26" s="4"/>
      <c r="I26" s="6">
        <v>0</v>
      </c>
      <c r="J26" s="4"/>
      <c r="K26" s="6">
        <f>ROUND(K25+I26,5)</f>
        <v>9799.9500000000007</v>
      </c>
    </row>
    <row r="27" spans="1:11" x14ac:dyDescent="0.3">
      <c r="A27" s="4" t="s">
        <v>7</v>
      </c>
      <c r="B27" s="4"/>
      <c r="C27" s="5">
        <v>45064</v>
      </c>
      <c r="D27" s="4"/>
      <c r="E27" s="4" t="s">
        <v>27</v>
      </c>
      <c r="F27" s="4"/>
      <c r="G27" s="4" t="s">
        <v>33</v>
      </c>
      <c r="H27" s="4"/>
      <c r="I27" s="6">
        <v>0</v>
      </c>
      <c r="J27" s="4"/>
      <c r="K27" s="6">
        <f>ROUND(K26+I27,5)</f>
        <v>9799.9500000000007</v>
      </c>
    </row>
    <row r="28" spans="1:11" x14ac:dyDescent="0.3">
      <c r="A28" s="4" t="s">
        <v>7</v>
      </c>
      <c r="B28" s="4"/>
      <c r="C28" s="5">
        <v>45064</v>
      </c>
      <c r="D28" s="4"/>
      <c r="E28" s="4" t="s">
        <v>28</v>
      </c>
      <c r="F28" s="4"/>
      <c r="G28" s="4" t="s">
        <v>33</v>
      </c>
      <c r="H28" s="4"/>
      <c r="I28" s="6">
        <v>0</v>
      </c>
      <c r="J28" s="4"/>
      <c r="K28" s="6">
        <f>ROUND(K27+I28,5)</f>
        <v>9799.9500000000007</v>
      </c>
    </row>
    <row r="29" spans="1:11" x14ac:dyDescent="0.3">
      <c r="A29" s="4" t="s">
        <v>7</v>
      </c>
      <c r="B29" s="4"/>
      <c r="C29" s="5">
        <v>45064</v>
      </c>
      <c r="D29" s="4"/>
      <c r="E29" s="4" t="s">
        <v>29</v>
      </c>
      <c r="F29" s="4"/>
      <c r="G29" s="4" t="s">
        <v>33</v>
      </c>
      <c r="H29" s="4"/>
      <c r="I29" s="6">
        <v>0</v>
      </c>
      <c r="J29" s="4"/>
      <c r="K29" s="6">
        <f>ROUND(K28+I29,5)</f>
        <v>9799.9500000000007</v>
      </c>
    </row>
    <row r="30" spans="1:11" x14ac:dyDescent="0.3">
      <c r="A30" s="4" t="s">
        <v>6</v>
      </c>
      <c r="B30" s="4"/>
      <c r="C30" s="5">
        <v>45064</v>
      </c>
      <c r="D30" s="4"/>
      <c r="E30" s="4"/>
      <c r="F30" s="4"/>
      <c r="G30" s="4" t="s">
        <v>35</v>
      </c>
      <c r="H30" s="4"/>
      <c r="I30" s="6">
        <v>-369.4</v>
      </c>
      <c r="J30" s="4"/>
      <c r="K30" s="6">
        <f>ROUND(K29+I30,5)</f>
        <v>9430.5499999999993</v>
      </c>
    </row>
    <row r="31" spans="1:11" x14ac:dyDescent="0.3">
      <c r="A31" s="4" t="s">
        <v>8</v>
      </c>
      <c r="B31" s="4"/>
      <c r="C31" s="5">
        <v>45064</v>
      </c>
      <c r="D31" s="4"/>
      <c r="E31" s="4"/>
      <c r="F31" s="4"/>
      <c r="G31" s="4" t="s">
        <v>34</v>
      </c>
      <c r="H31" s="4"/>
      <c r="I31" s="6">
        <v>22000</v>
      </c>
      <c r="J31" s="4"/>
      <c r="K31" s="6">
        <f>ROUND(K30+I31,5)</f>
        <v>31430.55</v>
      </c>
    </row>
    <row r="32" spans="1:11" x14ac:dyDescent="0.3">
      <c r="A32" s="4" t="s">
        <v>7</v>
      </c>
      <c r="B32" s="4"/>
      <c r="C32" s="5">
        <v>45065</v>
      </c>
      <c r="D32" s="4"/>
      <c r="E32" s="4" t="s">
        <v>30</v>
      </c>
      <c r="F32" s="4"/>
      <c r="G32" s="4" t="s">
        <v>33</v>
      </c>
      <c r="H32" s="4"/>
      <c r="I32" s="6">
        <v>0</v>
      </c>
      <c r="J32" s="4"/>
      <c r="K32" s="6">
        <f>ROUND(K31+I32,5)</f>
        <v>31430.55</v>
      </c>
    </row>
    <row r="33" spans="1:11" x14ac:dyDescent="0.3">
      <c r="A33" s="4" t="s">
        <v>7</v>
      </c>
      <c r="B33" s="4"/>
      <c r="C33" s="5">
        <v>45065</v>
      </c>
      <c r="D33" s="4"/>
      <c r="E33" s="4" t="s">
        <v>31</v>
      </c>
      <c r="F33" s="4"/>
      <c r="G33" s="4" t="s">
        <v>33</v>
      </c>
      <c r="H33" s="4"/>
      <c r="I33" s="6">
        <v>0</v>
      </c>
      <c r="J33" s="4"/>
      <c r="K33" s="6">
        <f>ROUND(K32+I33,5)</f>
        <v>31430.55</v>
      </c>
    </row>
    <row r="34" spans="1:11" x14ac:dyDescent="0.3">
      <c r="A34" s="4" t="s">
        <v>6</v>
      </c>
      <c r="B34" s="4"/>
      <c r="C34" s="5">
        <v>45077</v>
      </c>
      <c r="D34" s="4"/>
      <c r="E34" s="4"/>
      <c r="F34" s="4"/>
      <c r="G34" s="4" t="s">
        <v>36</v>
      </c>
      <c r="H34" s="4"/>
      <c r="I34" s="6">
        <v>-20316.900000000001</v>
      </c>
      <c r="J34" s="4"/>
      <c r="K34" s="6">
        <f>ROUND(K33+I34,5)</f>
        <v>11113.65</v>
      </c>
    </row>
    <row r="35" spans="1:11" x14ac:dyDescent="0.3">
      <c r="A35" s="4" t="s">
        <v>9</v>
      </c>
      <c r="B35" s="4"/>
      <c r="C35" s="5">
        <v>45077</v>
      </c>
      <c r="D35" s="4"/>
      <c r="E35" s="4"/>
      <c r="F35" s="4"/>
      <c r="G35" s="4" t="s">
        <v>37</v>
      </c>
      <c r="H35" s="4"/>
      <c r="I35" s="6">
        <v>-4</v>
      </c>
      <c r="J35" s="4"/>
      <c r="K35" s="6">
        <f>ROUND(K34+I35,5)</f>
        <v>11109.65</v>
      </c>
    </row>
    <row r="36" spans="1:11" ht="15" thickBot="1" x14ac:dyDescent="0.35">
      <c r="A36" s="4" t="s">
        <v>10</v>
      </c>
      <c r="B36" s="4"/>
      <c r="C36" s="5">
        <v>45077</v>
      </c>
      <c r="D36" s="4"/>
      <c r="E36" s="4"/>
      <c r="F36" s="4"/>
      <c r="G36" s="4" t="s">
        <v>38</v>
      </c>
      <c r="H36" s="4"/>
      <c r="I36" s="7">
        <v>0.24</v>
      </c>
      <c r="J36" s="4"/>
      <c r="K36" s="7">
        <f>ROUND(K35+I36,5)</f>
        <v>11109.89</v>
      </c>
    </row>
    <row r="37" spans="1:11" ht="15" thickBot="1" x14ac:dyDescent="0.35">
      <c r="A37" s="4"/>
      <c r="B37" s="4"/>
      <c r="C37" s="5"/>
      <c r="D37" s="4"/>
      <c r="E37" s="4"/>
      <c r="F37" s="4"/>
      <c r="G37" s="4"/>
      <c r="H37" s="4"/>
      <c r="I37" s="8">
        <f>ROUND(SUM(I6:I36),5)</f>
        <v>-19229.669999999998</v>
      </c>
      <c r="J37" s="4"/>
      <c r="K37" s="8">
        <f>K36</f>
        <v>11109.89</v>
      </c>
    </row>
    <row r="38" spans="1:11" s="10" customFormat="1" ht="10.8" thickBot="1" x14ac:dyDescent="0.25">
      <c r="A38" s="1"/>
      <c r="B38" s="1"/>
      <c r="C38" s="3"/>
      <c r="D38" s="1"/>
      <c r="E38" s="1"/>
      <c r="F38" s="1"/>
      <c r="G38" s="1"/>
      <c r="H38" s="1"/>
      <c r="I38" s="9">
        <f>I37</f>
        <v>-19229.669999999998</v>
      </c>
      <c r="J38" s="1"/>
      <c r="K38" s="9">
        <f>K37</f>
        <v>11109.89</v>
      </c>
    </row>
    <row r="39" spans="1:11" ht="15" thickTop="1" x14ac:dyDescent="0.3"/>
  </sheetData>
  <mergeCells count="4">
    <mergeCell ref="A1:K1"/>
    <mergeCell ref="A2:K2"/>
    <mergeCell ref="A3:K3"/>
    <mergeCell ref="A4:K4"/>
  </mergeCells>
  <printOptions horizontalCentered="1"/>
  <pageMargins left="0.7" right="0.7" top="0.75" bottom="0.75" header="0.1" footer="0.3"/>
  <pageSetup orientation="portrait" horizontalDpi="0" verticalDpi="0" r:id="rId1"/>
  <headerFoot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1026" r:id="rId4" name="HEADER">
          <controlPr defaultSize="0" autoLine="0" r:id="rId5">
            <anchor moveWithCells="1">
              <from>
                <xdr:col>0</xdr:col>
                <xdr:colOff>0</xdr:colOff>
                <xdr:row>4</xdr:row>
                <xdr:rowOff>0</xdr:rowOff>
              </from>
              <to>
                <xdr:col>2</xdr:col>
                <xdr:colOff>53340</xdr:colOff>
                <xdr:row>5</xdr:row>
                <xdr:rowOff>38100</xdr:rowOff>
              </to>
            </anchor>
          </controlPr>
        </control>
      </mc:Choice>
      <mc:Fallback>
        <control shapeId="1026" r:id="rId4" name="HEADER"/>
      </mc:Fallback>
    </mc:AlternateContent>
    <mc:AlternateContent xmlns:mc="http://schemas.openxmlformats.org/markup-compatibility/2006">
      <mc:Choice Requires="x14">
        <control shapeId="1025" r:id="rId6" name="FILTER">
          <controlPr defaultSize="0" autoLine="0" r:id="rId7">
            <anchor moveWithCells="1">
              <from>
                <xdr:col>0</xdr:col>
                <xdr:colOff>0</xdr:colOff>
                <xdr:row>4</xdr:row>
                <xdr:rowOff>0</xdr:rowOff>
              </from>
              <to>
                <xdr:col>2</xdr:col>
                <xdr:colOff>53340</xdr:colOff>
                <xdr:row>5</xdr:row>
                <xdr:rowOff>38100</xdr:rowOff>
              </to>
            </anchor>
          </controlPr>
        </control>
      </mc:Choice>
      <mc:Fallback>
        <control shapeId="1025" r:id="rId6" name="FILTER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Dana Wilson</dc:creator>
  <cp:lastModifiedBy>Dana Wilson</cp:lastModifiedBy>
  <cp:lastPrinted>2023-06-05T19:03:11Z</cp:lastPrinted>
  <dcterms:created xsi:type="dcterms:W3CDTF">2023-06-05T18:58:38Z</dcterms:created>
  <dcterms:modified xsi:type="dcterms:W3CDTF">2023-06-05T19:03:34Z</dcterms:modified>
</cp:coreProperties>
</file>