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une 2023 CMS Reports\"/>
    </mc:Choice>
  </mc:AlternateContent>
  <xr:revisionPtr revIDLastSave="0" documentId="13_ncr:1_{B6359D31-F17D-4BC8-B753-CD1057EAD4DB}" xr6:coauthVersionLast="47" xr6:coauthVersionMax="47" xr10:uidLastSave="{00000000-0000-0000-0000-000000000000}"/>
  <bookViews>
    <workbookView xWindow="-120" yWindow="-120" windowWidth="29040" windowHeight="15840" xr2:uid="{474E198D-1EBC-4FD3-AC21-DCC0887A2B79}"/>
  </bookViews>
  <sheets>
    <sheet name="Sheet1" sheetId="1" r:id="rId1"/>
  </sheets>
  <definedNames>
    <definedName name="_xlnm.Print_Area" localSheetId="0">Sheet1!$A$1:$M$69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Sheet1!$22:$22,Sheet1!$23:$23,Sheet1!$24:$24,Sheet1!$25:$25,Sheet1!$26:$26,Sheet1!$27:$27,Sheet1!$28:$28,Sheet1!$29:$29,Sheet1!$30:$30,Sheet1!$31:$31,Sheet1!$33:$33,Sheet1!$34:$34,Sheet1!$35:$35,Sheet1!$36:$36,Sheet1!$37:$37,Sheet1!$38:$38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Sheet1!$55:$55,Sheet1!$56:$56,Sheet1!$57:$57,Sheet1!$58:$58,Sheet1!$59:$59,Sheet1!$60:$60,Sheet1!$61:$61,Sheet1!$62:$62,Sheet1!$64:$64,Sheet1!$65:$65,Sheet1!$66:$66,Sheet1!$67:$67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Sheet1!$M$23,Sheet1!$M$24,Sheet1!$M$25,Sheet1!$M$26,Sheet1!$M$27,Sheet1!$M$28,Sheet1!$M$29,Sheet1!$M$30,Sheet1!$M$31,Sheet1!$M$33,Sheet1!$M$34,Sheet1!$M$35,Sheet1!$M$36,Sheet1!$M$37,Sheet1!$M$38,Sheet1!$M$39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Sheet1!$M$56,Sheet1!$M$57,Sheet1!$M$58,Sheet1!$M$59,Sheet1!$M$60,Sheet1!$M$61,Sheet1!$M$62,Sheet1!$M$64,Sheet1!$M$65,Sheet1!$M$66,Sheet1!$M$67,Sheet1!$K$68,Sheet1!$M$68,Sheet1!$K$69,Sheet1!$M$69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20230630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K69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4" i="1" s="1"/>
  <c r="M65" i="1" s="1"/>
  <c r="M66" i="1" s="1"/>
  <c r="M67" i="1" s="1"/>
  <c r="M68" i="1" s="1"/>
  <c r="M69" i="1" s="1"/>
</calcChain>
</file>

<file path=xl/sharedStrings.xml><?xml version="1.0" encoding="utf-8"?>
<sst xmlns="http://schemas.openxmlformats.org/spreadsheetml/2006/main" count="246" uniqueCount="156">
  <si>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</si>
  <si>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</si>
  <si>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</si>
  <si>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</si>
  <si>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</si>
  <si>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</si>
  <si>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</si>
  <si>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</si>
  <si>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</si>
  <si>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</si>
  <si>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</si>
  <si>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6012023</t>
  </si>
  <si>
    <t>6123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</si>
  <si>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</si>
  <si>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</si>
  <si>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</si>
  <si>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</si>
  <si>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</si>
  <si>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</si>
  <si>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</si>
  <si>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</si>
  <si>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</si>
  <si>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</si>
  <si>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26771</t>
  </si>
  <si>
    <t>26772</t>
  </si>
  <si>
    <t>26773</t>
  </si>
  <si>
    <t>26774</t>
  </si>
  <si>
    <t>6082023</t>
  </si>
  <si>
    <t>26775</t>
  </si>
  <si>
    <t>26776</t>
  </si>
  <si>
    <t>26777</t>
  </si>
  <si>
    <t>26778</t>
  </si>
  <si>
    <t>26779</t>
  </si>
  <si>
    <t>26780</t>
  </si>
  <si>
    <t>26781</t>
  </si>
  <si>
    <t>26782</t>
  </si>
  <si>
    <t>26783</t>
  </si>
  <si>
    <t>26784</t>
  </si>
  <si>
    <t>26785</t>
  </si>
  <si>
    <t>26786</t>
  </si>
  <si>
    <t>26787</t>
  </si>
  <si>
    <t>26788</t>
  </si>
  <si>
    <t>6142023</t>
  </si>
  <si>
    <t>26789</t>
  </si>
  <si>
    <t>6162023</t>
  </si>
  <si>
    <t>61623</t>
  </si>
  <si>
    <t>26790</t>
  </si>
  <si>
    <t>26791</t>
  </si>
  <si>
    <t>26792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</si>
  <si>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</si>
  <si>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</si>
  <si>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</si>
  <si>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</si>
  <si>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</si>
  <si>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</si>
  <si>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</si>
  <si>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</si>
  <si>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</si>
  <si>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</si>
  <si>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26803</t>
  </si>
  <si>
    <t>26804</t>
  </si>
  <si>
    <t>6292023</t>
  </si>
  <si>
    <t>6302023</t>
  </si>
  <si>
    <t>Reliance Trust Company</t>
  </si>
  <si>
    <t>United States Treasury</t>
  </si>
  <si>
    <t>Geraldine Tucker</t>
  </si>
  <si>
    <t>Jan-Pro of Austin</t>
  </si>
  <si>
    <t>WM Corporate Services</t>
  </si>
  <si>
    <t>Pedernales Electric Cooperative</t>
  </si>
  <si>
    <t>Hercules Wire</t>
  </si>
  <si>
    <t>Orsak Landscape Services</t>
  </si>
  <si>
    <t>GSI Environmental</t>
  </si>
  <si>
    <t>Austin Alliance Group</t>
  </si>
  <si>
    <t>CNA Surety</t>
  </si>
  <si>
    <t>Bickerstaff</t>
  </si>
  <si>
    <t>Telco Experts</t>
  </si>
  <si>
    <t>Charter Communications</t>
  </si>
  <si>
    <t>Home Depot</t>
  </si>
  <si>
    <t>Sam's Club</t>
  </si>
  <si>
    <t>Loftus, Timothy T.</t>
  </si>
  <si>
    <t>Texas State University</t>
  </si>
  <si>
    <t>CIT Technology Fin Serv, Inc</t>
  </si>
  <si>
    <t>Ready Refresh</t>
  </si>
  <si>
    <t>Quill LLC</t>
  </si>
  <si>
    <t>Watson, Jeffery A.</t>
  </si>
  <si>
    <t>Raymond, Tammy A.</t>
  </si>
  <si>
    <t>Smith, Brian A.</t>
  </si>
  <si>
    <t>Wilson, Dana C.</t>
  </si>
  <si>
    <t>Swanson, Erin Y.</t>
  </si>
  <si>
    <t>Bell-Enders, Kendall</t>
  </si>
  <si>
    <t>Camp, Justin P.</t>
  </si>
  <si>
    <t>SledgeLaw Group</t>
  </si>
  <si>
    <t>United Healthcare</t>
  </si>
  <si>
    <t>AFLAC</t>
  </si>
  <si>
    <t>Sun Life Assurance</t>
  </si>
  <si>
    <t>City of Austin</t>
  </si>
  <si>
    <t>Vivint</t>
  </si>
  <si>
    <t>Patrick Shield</t>
  </si>
  <si>
    <t>Vintage IT Services</t>
  </si>
  <si>
    <t>Wex Bank</t>
  </si>
  <si>
    <t>Barton Publications</t>
  </si>
  <si>
    <t>74-2488641 Employee Bi-weekly Payroll Liabilities</t>
  </si>
  <si>
    <t>Trash and Recycle Services - June</t>
  </si>
  <si>
    <t>Electricity 4/22/2023 - 5/22/2023</t>
  </si>
  <si>
    <t>Lawn Service 5/26/2023</t>
  </si>
  <si>
    <t>Postage Machine Refill 6/2/2023</t>
  </si>
  <si>
    <t>Modeling Support through 4/30/2023 Task Order 5</t>
  </si>
  <si>
    <t>HR On Demand 5/1/2023 -5/31/2023</t>
  </si>
  <si>
    <t>Funds Transfer - Payroll</t>
  </si>
  <si>
    <t>Dishonesty Bond # 69950500 Annual Premium</t>
  </si>
  <si>
    <t>Phone Service 6/1/2023 - 6/30/2023</t>
  </si>
  <si>
    <t>Internet 5/30/23 - 6/29/23</t>
  </si>
  <si>
    <t>Wasp Spray, Fly Traps</t>
  </si>
  <si>
    <t>Paper Towels, Kleenex, Sparkling Water</t>
  </si>
  <si>
    <t>Expense Reimbursement, Gas,  Meetings</t>
  </si>
  <si>
    <t>Well Sampling</t>
  </si>
  <si>
    <t>June Copier Lease</t>
  </si>
  <si>
    <t>Water Cooler Lease</t>
  </si>
  <si>
    <t>Copy Paper, Mouse, Binder Covers</t>
  </si>
  <si>
    <t>Smartphone Reimbursement 3rd Quarter</t>
  </si>
  <si>
    <t>74-2488641 Employee Payroll Liabilities</t>
  </si>
  <si>
    <t>July Health Insurance</t>
  </si>
  <si>
    <t>June Supplemental Employee-paid Insurance</t>
  </si>
  <si>
    <t>July Gap Insurance</t>
  </si>
  <si>
    <t>Water Service 5/10/2023 - 5/31/2023</t>
  </si>
  <si>
    <t>Alarm Monitoring 6/15/2023 - 7/14/2023</t>
  </si>
  <si>
    <t>Quill Sapphire Program Enrollment</t>
  </si>
  <si>
    <t>Mouse pads</t>
  </si>
  <si>
    <t>Digital Social Media Services TO-2</t>
  </si>
  <si>
    <t>Digital Social Media Services TO-1</t>
  </si>
  <si>
    <t>Electricity 5/22/2023 - 6/21/2023</t>
  </si>
  <si>
    <t>FY 2024 Fee Schedule and Budget Public Hearing Ad</t>
  </si>
  <si>
    <t>Pitney Bowes Global Financial</t>
  </si>
  <si>
    <t>Fidelity Security Life Insurance</t>
  </si>
  <si>
    <t>BARTON SPRINGS EDWARDS AQUIFER CONSERVATION DISTRICT</t>
  </si>
  <si>
    <t>MONTHLY CHECK REGISTER</t>
  </si>
  <si>
    <t>Office Cleaning Service - June</t>
  </si>
  <si>
    <t>Funds Transfer to TexPool General-funds too high after deposit above</t>
  </si>
  <si>
    <t xml:space="preserve">Pedernales Electric </t>
  </si>
  <si>
    <t>Legal General Matters/Personnel 4/17/2023 - 5/15/2023</t>
  </si>
  <si>
    <t>Deposit - permittee production fee payments, and CoA/AWU water use fee</t>
  </si>
  <si>
    <t>Bi-weekly Employee Retirement Match</t>
  </si>
  <si>
    <t>Special Legal Services 5/7/2023 - 5/16/2023</t>
  </si>
  <si>
    <t>Supplies-Duplex Sleeve</t>
  </si>
  <si>
    <t>Deposit-permittee production fee payments,  28,800 in Agreed Order Penalties</t>
  </si>
  <si>
    <t>74-2488641 Directors Compensation Liabilities BS</t>
  </si>
  <si>
    <t>74-2488641 Director Compensation Liabilities CW</t>
  </si>
  <si>
    <t>Legislative Service through 5/31/2023</t>
  </si>
  <si>
    <t>Employee Bi-weekly Retirement Match</t>
  </si>
  <si>
    <t>Deposit- permittee production fee payments, and a 7200 Agreed Order penalty</t>
  </si>
  <si>
    <t>July Dental/Life/Disability/Vision Insurance</t>
  </si>
  <si>
    <t>Tree Removal - tree knocked down in recent storm - dangerous location</t>
  </si>
  <si>
    <t>July Monthly IT Services</t>
  </si>
  <si>
    <t>Gasoline - June</t>
  </si>
  <si>
    <t>June 1, 2023 - June 30, 2023</t>
  </si>
  <si>
    <t>Deposit -permittee production fee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</si>
</sst>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881A-75C8-46E4-B89A-7F9DE80E7A5B}">
  <sheetPr codeName="Sheet1"/>
  <dimension ref="A1:M7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I28" sqref="I28"/>
    </sheetView>
  </sheetViews>
  <sheetFormatPr defaultRowHeight="15" x14ac:dyDescent="0.25"/>
  <cols>
    <col min="1" max="1" width="12" customWidth="1"/>
    <col min="2" max="2" width="1" customWidth="1"/>
    <col min="3" max="3" width="8.7109375" bestFit="1" customWidth="1"/>
    <col min="4" max="4" width="1" customWidth="1"/>
    <col min="5" max="5" width="6.5703125" customWidth="1"/>
    <col min="6" max="6" width="0.85546875" customWidth="1"/>
    <col min="7" max="7" width="21.7109375" customWidth="1"/>
    <col min="8" max="8" width="0.85546875" customWidth="1"/>
    <col min="9" max="9" width="55.140625" customWidth="1"/>
    <col min="10" max="10" width="1.140625" customWidth="1"/>
    <col min="11" max="11" width="9.28515625" bestFit="1" customWidth="1"/>
    <col min="12" max="12" width="1.140625" customWidth="1"/>
    <col min="13" max="13" width="8.7109375" bestFit="1" customWidth="1"/>
  </cols>
  <sheetData>
    <row r="1" spans="1:13" ht="18" customHeight="1" x14ac:dyDescent="0.25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 x14ac:dyDescent="0.25">
      <c r="A2" s="13" t="s">
        <v>135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8" customHeight="1" x14ac:dyDescent="0.25">
      <c r="A3" s="13" t="s">
        <v>154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5.2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2" customFormat="1" ht="16.5" customHeight="1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6.5" customHeight="1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104000.45</v>
      </c>
    </row>
    <row r="7" spans="1:13" ht="15.75" customHeight="1" x14ac:dyDescent="0.25">
      <c r="A7" s="4" t="s">
        <v>7</v>
      </c>
      <c r="B7" s="4"/>
      <c r="C7" s="5">
        <v>45078</v>
      </c>
      <c r="D7" s="4"/>
      <c r="E7" s="4" t="s">
        <v>11</v>
      </c>
      <c r="F7" s="4"/>
      <c r="G7" s="4" t="s">
        <v>63</v>
      </c>
      <c r="H7" s="4"/>
      <c r="I7" s="4" t="s">
        <v>141</v>
      </c>
      <c r="J7" s="4"/>
      <c r="K7" s="6">
        <v>-4399.5600000000004</v>
      </c>
      <c r="L7" s="4"/>
      <c r="M7" s="6">
        <f t="shared" ref="M7:M39" si="0">ROUND(M6+K7,5)</f>
        <v>99600.89</v>
      </c>
    </row>
    <row r="8" spans="1:13" ht="16.5" customHeight="1" x14ac:dyDescent="0.25">
      <c r="A8" s="4" t="s">
        <v>7</v>
      </c>
      <c r="B8" s="4"/>
      <c r="C8" s="5">
        <v>45078</v>
      </c>
      <c r="D8" s="4"/>
      <c r="E8" s="4" t="s">
        <v>12</v>
      </c>
      <c r="F8" s="4"/>
      <c r="G8" s="4" t="s">
        <v>64</v>
      </c>
      <c r="H8" s="4"/>
      <c r="I8" s="4" t="s">
        <v>101</v>
      </c>
      <c r="J8" s="4"/>
      <c r="K8" s="6">
        <v>-7518.27</v>
      </c>
      <c r="L8" s="4"/>
      <c r="M8" s="6">
        <f t="shared" si="0"/>
        <v>92082.62</v>
      </c>
    </row>
    <row r="9" spans="1:13" ht="16.5" customHeight="1" x14ac:dyDescent="0.25">
      <c r="A9" s="4" t="s">
        <v>8</v>
      </c>
      <c r="B9" s="4"/>
      <c r="C9" s="5">
        <v>45078</v>
      </c>
      <c r="D9" s="4"/>
      <c r="E9" s="4" t="s">
        <v>13</v>
      </c>
      <c r="F9" s="4"/>
      <c r="G9" s="4" t="s">
        <v>65</v>
      </c>
      <c r="H9" s="4"/>
      <c r="I9" s="4" t="s">
        <v>142</v>
      </c>
      <c r="J9" s="4"/>
      <c r="K9" s="6">
        <v>-3150</v>
      </c>
      <c r="L9" s="4"/>
      <c r="M9" s="6">
        <f t="shared" si="0"/>
        <v>88932.62</v>
      </c>
    </row>
    <row r="10" spans="1:13" ht="16.5" customHeight="1" x14ac:dyDescent="0.25">
      <c r="A10" s="4" t="s">
        <v>8</v>
      </c>
      <c r="B10" s="4"/>
      <c r="C10" s="5">
        <v>45078</v>
      </c>
      <c r="D10" s="4"/>
      <c r="E10" s="4" t="s">
        <v>14</v>
      </c>
      <c r="F10" s="4"/>
      <c r="G10" s="4" t="s">
        <v>66</v>
      </c>
      <c r="H10" s="4"/>
      <c r="I10" s="4" t="s">
        <v>136</v>
      </c>
      <c r="J10" s="4"/>
      <c r="K10" s="6">
        <v>-310</v>
      </c>
      <c r="L10" s="4"/>
      <c r="M10" s="6">
        <f t="shared" si="0"/>
        <v>88622.62</v>
      </c>
    </row>
    <row r="11" spans="1:13" ht="16.5" customHeight="1" x14ac:dyDescent="0.25">
      <c r="A11" s="4" t="s">
        <v>8</v>
      </c>
      <c r="B11" s="4"/>
      <c r="C11" s="5">
        <v>45078</v>
      </c>
      <c r="D11" s="4"/>
      <c r="E11" s="4" t="s">
        <v>15</v>
      </c>
      <c r="F11" s="4"/>
      <c r="G11" s="4" t="s">
        <v>67</v>
      </c>
      <c r="H11" s="4"/>
      <c r="I11" s="4" t="s">
        <v>102</v>
      </c>
      <c r="J11" s="4"/>
      <c r="K11" s="6">
        <v>-522.4</v>
      </c>
      <c r="L11" s="4"/>
      <c r="M11" s="6">
        <f t="shared" si="0"/>
        <v>88100.22</v>
      </c>
    </row>
    <row r="12" spans="1:13" ht="16.5" customHeight="1" x14ac:dyDescent="0.25">
      <c r="A12" s="4" t="s">
        <v>8</v>
      </c>
      <c r="B12" s="4"/>
      <c r="C12" s="5">
        <v>45078</v>
      </c>
      <c r="D12" s="4"/>
      <c r="E12" s="4" t="s">
        <v>16</v>
      </c>
      <c r="F12" s="4"/>
      <c r="G12" s="4" t="s">
        <v>138</v>
      </c>
      <c r="H12" s="4"/>
      <c r="I12" s="4" t="s">
        <v>103</v>
      </c>
      <c r="J12" s="4"/>
      <c r="K12" s="6">
        <v>-375.81</v>
      </c>
      <c r="L12" s="4"/>
      <c r="M12" s="6">
        <f t="shared" si="0"/>
        <v>87724.41</v>
      </c>
    </row>
    <row r="13" spans="1:13" ht="16.5" customHeight="1" x14ac:dyDescent="0.25">
      <c r="A13" s="4" t="s">
        <v>8</v>
      </c>
      <c r="B13" s="4"/>
      <c r="C13" s="5">
        <v>45078</v>
      </c>
      <c r="D13" s="4"/>
      <c r="E13" s="4" t="s">
        <v>17</v>
      </c>
      <c r="F13" s="4"/>
      <c r="G13" s="4" t="s">
        <v>69</v>
      </c>
      <c r="H13" s="4"/>
      <c r="I13" s="4" t="s">
        <v>143</v>
      </c>
      <c r="J13" s="4"/>
      <c r="K13" s="6">
        <v>-72.81</v>
      </c>
      <c r="L13" s="4"/>
      <c r="M13" s="6">
        <f t="shared" si="0"/>
        <v>87651.6</v>
      </c>
    </row>
    <row r="14" spans="1:13" ht="16.5" customHeight="1" x14ac:dyDescent="0.25">
      <c r="A14" s="4" t="s">
        <v>9</v>
      </c>
      <c r="B14" s="4"/>
      <c r="C14" s="5">
        <v>45078</v>
      </c>
      <c r="D14" s="4"/>
      <c r="E14" s="4"/>
      <c r="F14" s="4"/>
      <c r="G14" s="4"/>
      <c r="H14" s="4"/>
      <c r="I14" s="4" t="s">
        <v>140</v>
      </c>
      <c r="J14" s="4"/>
      <c r="K14" s="6">
        <v>246589.28</v>
      </c>
      <c r="L14" s="4"/>
      <c r="M14" s="6">
        <f t="shared" si="0"/>
        <v>334240.88</v>
      </c>
    </row>
    <row r="15" spans="1:13" ht="16.5" customHeight="1" x14ac:dyDescent="0.25">
      <c r="A15" s="4" t="s">
        <v>10</v>
      </c>
      <c r="B15" s="4"/>
      <c r="C15" s="5">
        <v>45079</v>
      </c>
      <c r="D15" s="4"/>
      <c r="E15" s="4"/>
      <c r="F15" s="4"/>
      <c r="G15" s="4"/>
      <c r="H15" s="4"/>
      <c r="I15" s="4" t="s">
        <v>137</v>
      </c>
      <c r="J15" s="4"/>
      <c r="K15" s="6">
        <v>-250000</v>
      </c>
      <c r="L15" s="4"/>
      <c r="M15" s="6">
        <f t="shared" si="0"/>
        <v>84240.88</v>
      </c>
    </row>
    <row r="16" spans="1:13" ht="16.5" customHeight="1" x14ac:dyDescent="0.25">
      <c r="A16" s="4" t="s">
        <v>8</v>
      </c>
      <c r="B16" s="4"/>
      <c r="C16" s="5">
        <v>45079</v>
      </c>
      <c r="D16" s="4"/>
      <c r="E16" s="4" t="s">
        <v>18</v>
      </c>
      <c r="F16" s="4"/>
      <c r="G16" s="4" t="s">
        <v>70</v>
      </c>
      <c r="H16" s="4"/>
      <c r="I16" s="4" t="s">
        <v>104</v>
      </c>
      <c r="J16" s="4"/>
      <c r="K16" s="6">
        <v>-70</v>
      </c>
      <c r="L16" s="4"/>
      <c r="M16" s="6">
        <f t="shared" si="0"/>
        <v>84170.880000000005</v>
      </c>
    </row>
    <row r="17" spans="1:13" ht="16.5" customHeight="1" x14ac:dyDescent="0.25">
      <c r="A17" s="4" t="s">
        <v>8</v>
      </c>
      <c r="B17" s="4"/>
      <c r="C17" s="5">
        <v>45079</v>
      </c>
      <c r="D17" s="4"/>
      <c r="E17" s="4" t="s">
        <v>19</v>
      </c>
      <c r="F17" s="4"/>
      <c r="G17" s="4" t="s">
        <v>132</v>
      </c>
      <c r="H17" s="4"/>
      <c r="I17" s="4" t="s">
        <v>105</v>
      </c>
      <c r="J17" s="4"/>
      <c r="K17" s="6">
        <v>-300</v>
      </c>
      <c r="L17" s="4"/>
      <c r="M17" s="6">
        <f t="shared" si="0"/>
        <v>83870.880000000005</v>
      </c>
    </row>
    <row r="18" spans="1:13" ht="16.5" customHeight="1" x14ac:dyDescent="0.25">
      <c r="A18" s="4" t="s">
        <v>8</v>
      </c>
      <c r="B18" s="4"/>
      <c r="C18" s="5">
        <v>45079</v>
      </c>
      <c r="D18" s="4"/>
      <c r="E18" s="4" t="s">
        <v>20</v>
      </c>
      <c r="F18" s="4"/>
      <c r="G18" s="4" t="s">
        <v>71</v>
      </c>
      <c r="H18" s="4"/>
      <c r="I18" s="4" t="s">
        <v>106</v>
      </c>
      <c r="J18" s="4"/>
      <c r="K18" s="6">
        <v>-1072.5</v>
      </c>
      <c r="L18" s="4"/>
      <c r="M18" s="6">
        <f t="shared" si="0"/>
        <v>82798.38</v>
      </c>
    </row>
    <row r="19" spans="1:13" ht="16.5" customHeight="1" x14ac:dyDescent="0.25">
      <c r="A19" s="4" t="s">
        <v>8</v>
      </c>
      <c r="B19" s="4"/>
      <c r="C19" s="5">
        <v>45079</v>
      </c>
      <c r="D19" s="4"/>
      <c r="E19" s="4" t="s">
        <v>21</v>
      </c>
      <c r="F19" s="4"/>
      <c r="G19" s="4" t="s">
        <v>72</v>
      </c>
      <c r="H19" s="4"/>
      <c r="I19" s="4" t="s">
        <v>107</v>
      </c>
      <c r="J19" s="4"/>
      <c r="K19" s="6">
        <v>-1501.5</v>
      </c>
      <c r="L19" s="4"/>
      <c r="M19" s="6">
        <f t="shared" si="0"/>
        <v>81296.88</v>
      </c>
    </row>
    <row r="20" spans="1:13" ht="16.5" customHeight="1" x14ac:dyDescent="0.25">
      <c r="A20" s="4" t="s">
        <v>9</v>
      </c>
      <c r="B20" s="4"/>
      <c r="C20" s="5">
        <v>45079</v>
      </c>
      <c r="D20" s="4"/>
      <c r="E20" s="4"/>
      <c r="F20" s="4"/>
      <c r="G20" s="4"/>
      <c r="H20" s="4"/>
      <c r="I20" s="4" t="s">
        <v>144</v>
      </c>
      <c r="J20" s="4"/>
      <c r="K20" s="6">
        <v>37209.85</v>
      </c>
      <c r="L20" s="4"/>
      <c r="M20" s="6">
        <f t="shared" si="0"/>
        <v>118506.73</v>
      </c>
    </row>
    <row r="21" spans="1:13" ht="16.5" customHeight="1" x14ac:dyDescent="0.25">
      <c r="A21" s="4" t="s">
        <v>10</v>
      </c>
      <c r="B21" s="4"/>
      <c r="C21" s="5">
        <v>45082</v>
      </c>
      <c r="D21" s="4"/>
      <c r="E21" s="4"/>
      <c r="F21" s="4"/>
      <c r="G21" s="4"/>
      <c r="H21" s="4"/>
      <c r="I21" s="4" t="s">
        <v>108</v>
      </c>
      <c r="J21" s="4"/>
      <c r="K21" s="6">
        <v>-22000</v>
      </c>
      <c r="L21" s="4"/>
      <c r="M21" s="6">
        <f t="shared" si="0"/>
        <v>96506.73</v>
      </c>
    </row>
    <row r="22" spans="1:13" ht="16.5" customHeight="1" x14ac:dyDescent="0.25">
      <c r="A22" s="4" t="s">
        <v>8</v>
      </c>
      <c r="B22" s="4"/>
      <c r="C22" s="5">
        <v>45082</v>
      </c>
      <c r="D22" s="4"/>
      <c r="E22" s="4" t="s">
        <v>22</v>
      </c>
      <c r="F22" s="4"/>
      <c r="G22" s="4" t="s">
        <v>73</v>
      </c>
      <c r="H22" s="4"/>
      <c r="I22" s="4" t="s">
        <v>109</v>
      </c>
      <c r="J22" s="4"/>
      <c r="K22" s="6">
        <v>-86.47</v>
      </c>
      <c r="L22" s="4"/>
      <c r="M22" s="6">
        <f t="shared" si="0"/>
        <v>96420.26</v>
      </c>
    </row>
    <row r="23" spans="1:13" ht="16.5" customHeight="1" x14ac:dyDescent="0.25">
      <c r="A23" s="4" t="s">
        <v>8</v>
      </c>
      <c r="B23" s="4"/>
      <c r="C23" s="5">
        <v>45084</v>
      </c>
      <c r="D23" s="4"/>
      <c r="E23" s="4" t="s">
        <v>23</v>
      </c>
      <c r="F23" s="4"/>
      <c r="G23" s="4" t="s">
        <v>74</v>
      </c>
      <c r="H23" s="4"/>
      <c r="I23" s="4" t="s">
        <v>139</v>
      </c>
      <c r="J23" s="4"/>
      <c r="K23" s="6">
        <v>-9750</v>
      </c>
      <c r="L23" s="4"/>
      <c r="M23" s="6">
        <f t="shared" si="0"/>
        <v>86670.26</v>
      </c>
    </row>
    <row r="24" spans="1:13" ht="16.5" customHeight="1" x14ac:dyDescent="0.25">
      <c r="A24" s="4" t="s">
        <v>8</v>
      </c>
      <c r="B24" s="4"/>
      <c r="C24" s="5">
        <v>45084</v>
      </c>
      <c r="D24" s="4"/>
      <c r="E24" s="4" t="s">
        <v>24</v>
      </c>
      <c r="F24" s="4"/>
      <c r="G24" s="4" t="s">
        <v>75</v>
      </c>
      <c r="H24" s="4"/>
      <c r="I24" s="4" t="s">
        <v>110</v>
      </c>
      <c r="J24" s="4"/>
      <c r="K24" s="6">
        <v>-517.98</v>
      </c>
      <c r="L24" s="4"/>
      <c r="M24" s="6">
        <f t="shared" si="0"/>
        <v>86152.28</v>
      </c>
    </row>
    <row r="25" spans="1:13" ht="16.5" customHeight="1" x14ac:dyDescent="0.25">
      <c r="A25" s="4" t="s">
        <v>8</v>
      </c>
      <c r="B25" s="4"/>
      <c r="C25" s="5">
        <v>45084</v>
      </c>
      <c r="D25" s="4"/>
      <c r="E25" s="4" t="s">
        <v>25</v>
      </c>
      <c r="F25" s="4"/>
      <c r="G25" s="4" t="s">
        <v>76</v>
      </c>
      <c r="H25" s="4"/>
      <c r="I25" s="4" t="s">
        <v>111</v>
      </c>
      <c r="J25" s="4"/>
      <c r="K25" s="6">
        <v>-231.19</v>
      </c>
      <c r="L25" s="4"/>
      <c r="M25" s="6">
        <f t="shared" si="0"/>
        <v>85921.09</v>
      </c>
    </row>
    <row r="26" spans="1:13" ht="16.5" customHeight="1" x14ac:dyDescent="0.25">
      <c r="A26" s="4" t="s">
        <v>8</v>
      </c>
      <c r="B26" s="4"/>
      <c r="C26" s="5">
        <v>45084</v>
      </c>
      <c r="D26" s="4"/>
      <c r="E26" s="4" t="s">
        <v>26</v>
      </c>
      <c r="F26" s="4"/>
      <c r="G26" s="4" t="s">
        <v>77</v>
      </c>
      <c r="H26" s="4"/>
      <c r="I26" s="4" t="s">
        <v>112</v>
      </c>
      <c r="J26" s="4"/>
      <c r="K26" s="6">
        <v>-20.91</v>
      </c>
      <c r="L26" s="4"/>
      <c r="M26" s="6">
        <f t="shared" si="0"/>
        <v>85900.18</v>
      </c>
    </row>
    <row r="27" spans="1:13" ht="16.5" customHeight="1" x14ac:dyDescent="0.25">
      <c r="A27" s="4" t="s">
        <v>7</v>
      </c>
      <c r="B27" s="4"/>
      <c r="C27" s="5">
        <v>45085</v>
      </c>
      <c r="D27" s="4"/>
      <c r="E27" s="4" t="s">
        <v>27</v>
      </c>
      <c r="F27" s="4"/>
      <c r="G27" s="4" t="s">
        <v>64</v>
      </c>
      <c r="H27" s="4"/>
      <c r="I27" s="4" t="s">
        <v>145</v>
      </c>
      <c r="J27" s="4"/>
      <c r="K27" s="6">
        <v>-198.9</v>
      </c>
      <c r="L27" s="4"/>
      <c r="M27" s="6">
        <f t="shared" si="0"/>
        <v>85701.28</v>
      </c>
    </row>
    <row r="28" spans="1:13" ht="16.5" customHeight="1" x14ac:dyDescent="0.25">
      <c r="A28" s="4" t="s">
        <v>10</v>
      </c>
      <c r="B28" s="4"/>
      <c r="C28" s="5">
        <v>45090</v>
      </c>
      <c r="D28" s="4"/>
      <c r="E28" s="4"/>
      <c r="F28" s="4"/>
      <c r="G28" s="4"/>
      <c r="H28" s="4"/>
      <c r="I28" s="4" t="s">
        <v>155</v>
      </c>
      <c r="J28" s="4"/>
      <c r="K28" s="6">
        <v>35000</v>
      </c>
      <c r="L28" s="4"/>
      <c r="M28" s="6">
        <f t="shared" si="0"/>
        <v>120701.28</v>
      </c>
    </row>
    <row r="29" spans="1:13" ht="16.5" customHeight="1" x14ac:dyDescent="0.25">
      <c r="A29" s="4" t="s">
        <v>8</v>
      </c>
      <c r="B29" s="4"/>
      <c r="C29" s="5">
        <v>45090</v>
      </c>
      <c r="D29" s="4"/>
      <c r="E29" s="4" t="s">
        <v>28</v>
      </c>
      <c r="F29" s="4"/>
      <c r="G29" s="4" t="s">
        <v>78</v>
      </c>
      <c r="H29" s="4"/>
      <c r="I29" s="4" t="s">
        <v>113</v>
      </c>
      <c r="J29" s="4"/>
      <c r="K29" s="6">
        <v>-85.6</v>
      </c>
      <c r="L29" s="4"/>
      <c r="M29" s="6">
        <f t="shared" si="0"/>
        <v>120615.67999999999</v>
      </c>
    </row>
    <row r="30" spans="1:13" ht="16.5" customHeight="1" x14ac:dyDescent="0.25">
      <c r="A30" s="4" t="s">
        <v>8</v>
      </c>
      <c r="B30" s="4"/>
      <c r="C30" s="5">
        <v>45090</v>
      </c>
      <c r="D30" s="4"/>
      <c r="E30" s="4" t="s">
        <v>29</v>
      </c>
      <c r="F30" s="4"/>
      <c r="G30" s="4" t="s">
        <v>79</v>
      </c>
      <c r="H30" s="4"/>
      <c r="I30" s="4" t="s">
        <v>114</v>
      </c>
      <c r="J30" s="4"/>
      <c r="K30" s="6">
        <v>-137.97999999999999</v>
      </c>
      <c r="L30" s="4"/>
      <c r="M30" s="6">
        <f t="shared" si="0"/>
        <v>120477.7</v>
      </c>
    </row>
    <row r="31" spans="1:13" ht="16.5" customHeight="1" x14ac:dyDescent="0.25">
      <c r="A31" s="4" t="s">
        <v>8</v>
      </c>
      <c r="B31" s="4"/>
      <c r="C31" s="5">
        <v>45090</v>
      </c>
      <c r="D31" s="4"/>
      <c r="E31" s="4" t="s">
        <v>30</v>
      </c>
      <c r="F31" s="4"/>
      <c r="G31" s="4" t="s">
        <v>80</v>
      </c>
      <c r="H31" s="4"/>
      <c r="I31" s="4" t="s">
        <v>115</v>
      </c>
      <c r="J31" s="4"/>
      <c r="K31" s="6">
        <v>-325</v>
      </c>
      <c r="L31" s="4"/>
      <c r="M31" s="6">
        <f t="shared" si="0"/>
        <v>120152.7</v>
      </c>
    </row>
    <row r="32" spans="1:13" s="12" customFormat="1" ht="16.5" customHeight="1" thickBot="1" x14ac:dyDescent="0.3">
      <c r="A32" s="11" t="s">
        <v>0</v>
      </c>
      <c r="B32" s="10"/>
      <c r="C32" s="11" t="s">
        <v>1</v>
      </c>
      <c r="D32" s="10"/>
      <c r="E32" s="11" t="s">
        <v>2</v>
      </c>
      <c r="F32" s="10"/>
      <c r="G32" s="11" t="s">
        <v>3</v>
      </c>
      <c r="H32" s="10"/>
      <c r="I32" s="11" t="s">
        <v>4</v>
      </c>
      <c r="J32" s="10"/>
      <c r="K32" s="11" t="s">
        <v>5</v>
      </c>
      <c r="L32" s="10"/>
      <c r="M32" s="11" t="s">
        <v>6</v>
      </c>
    </row>
    <row r="33" spans="1:13" ht="16.5" customHeight="1" thickTop="1" x14ac:dyDescent="0.25">
      <c r="A33" s="4" t="s">
        <v>8</v>
      </c>
      <c r="B33" s="4"/>
      <c r="C33" s="5">
        <v>45090</v>
      </c>
      <c r="D33" s="4"/>
      <c r="E33" s="4" t="s">
        <v>31</v>
      </c>
      <c r="F33" s="4"/>
      <c r="G33" s="4" t="s">
        <v>81</v>
      </c>
      <c r="H33" s="4"/>
      <c r="I33" s="4" t="s">
        <v>116</v>
      </c>
      <c r="J33" s="4"/>
      <c r="K33" s="6">
        <v>-675</v>
      </c>
      <c r="L33" s="4"/>
      <c r="M33" s="6">
        <f>ROUND(M31+K33,5)</f>
        <v>119477.7</v>
      </c>
    </row>
    <row r="34" spans="1:13" ht="16.5" customHeight="1" x14ac:dyDescent="0.25">
      <c r="A34" s="4" t="s">
        <v>8</v>
      </c>
      <c r="B34" s="4"/>
      <c r="C34" s="5">
        <v>45090</v>
      </c>
      <c r="D34" s="4"/>
      <c r="E34" s="4" t="s">
        <v>32</v>
      </c>
      <c r="F34" s="4"/>
      <c r="G34" s="4" t="s">
        <v>82</v>
      </c>
      <c r="H34" s="4"/>
      <c r="I34" s="4" t="s">
        <v>117</v>
      </c>
      <c r="J34" s="4"/>
      <c r="K34" s="6">
        <v>-15.29</v>
      </c>
      <c r="L34" s="4"/>
      <c r="M34" s="6">
        <f t="shared" si="0"/>
        <v>119462.41</v>
      </c>
    </row>
    <row r="35" spans="1:13" ht="16.5" customHeight="1" x14ac:dyDescent="0.25">
      <c r="A35" s="4" t="s">
        <v>8</v>
      </c>
      <c r="B35" s="4"/>
      <c r="C35" s="5">
        <v>45090</v>
      </c>
      <c r="D35" s="4"/>
      <c r="E35" s="4" t="s">
        <v>33</v>
      </c>
      <c r="F35" s="4"/>
      <c r="G35" s="4" t="s">
        <v>83</v>
      </c>
      <c r="H35" s="4"/>
      <c r="I35" s="4" t="s">
        <v>118</v>
      </c>
      <c r="J35" s="4"/>
      <c r="K35" s="6">
        <v>-208.03</v>
      </c>
      <c r="L35" s="4"/>
      <c r="M35" s="6">
        <f t="shared" si="0"/>
        <v>119254.38</v>
      </c>
    </row>
    <row r="36" spans="1:13" ht="16.5" customHeight="1" x14ac:dyDescent="0.25">
      <c r="A36" s="4" t="s">
        <v>8</v>
      </c>
      <c r="B36" s="4"/>
      <c r="C36" s="5">
        <v>45090</v>
      </c>
      <c r="D36" s="4"/>
      <c r="E36" s="4" t="s">
        <v>34</v>
      </c>
      <c r="F36" s="4"/>
      <c r="G36" s="4" t="s">
        <v>84</v>
      </c>
      <c r="H36" s="4"/>
      <c r="I36" s="4" t="s">
        <v>119</v>
      </c>
      <c r="J36" s="4"/>
      <c r="K36" s="6">
        <v>-150</v>
      </c>
      <c r="L36" s="4"/>
      <c r="M36" s="6">
        <f t="shared" si="0"/>
        <v>119104.38</v>
      </c>
    </row>
    <row r="37" spans="1:13" ht="16.5" customHeight="1" x14ac:dyDescent="0.25">
      <c r="A37" s="4" t="s">
        <v>8</v>
      </c>
      <c r="B37" s="4"/>
      <c r="C37" s="5">
        <v>45090</v>
      </c>
      <c r="D37" s="4"/>
      <c r="E37" s="4" t="s">
        <v>35</v>
      </c>
      <c r="F37" s="4"/>
      <c r="G37" s="4" t="s">
        <v>85</v>
      </c>
      <c r="H37" s="4"/>
      <c r="I37" s="4" t="s">
        <v>119</v>
      </c>
      <c r="J37" s="4"/>
      <c r="K37" s="6">
        <v>-150</v>
      </c>
      <c r="L37" s="4"/>
      <c r="M37" s="6">
        <f t="shared" si="0"/>
        <v>118954.38</v>
      </c>
    </row>
    <row r="38" spans="1:13" ht="16.5" customHeight="1" x14ac:dyDescent="0.25">
      <c r="A38" s="4" t="s">
        <v>8</v>
      </c>
      <c r="B38" s="4"/>
      <c r="C38" s="5">
        <v>45090</v>
      </c>
      <c r="D38" s="4"/>
      <c r="E38" s="4" t="s">
        <v>36</v>
      </c>
      <c r="F38" s="4"/>
      <c r="G38" s="4" t="s">
        <v>86</v>
      </c>
      <c r="H38" s="4"/>
      <c r="I38" s="4" t="s">
        <v>119</v>
      </c>
      <c r="J38" s="4"/>
      <c r="K38" s="6">
        <v>-150</v>
      </c>
      <c r="L38" s="4"/>
      <c r="M38" s="6">
        <f t="shared" si="0"/>
        <v>118804.38</v>
      </c>
    </row>
    <row r="39" spans="1:13" ht="16.5" customHeight="1" x14ac:dyDescent="0.25">
      <c r="A39" s="4" t="s">
        <v>8</v>
      </c>
      <c r="B39" s="4"/>
      <c r="C39" s="5">
        <v>45090</v>
      </c>
      <c r="D39" s="4"/>
      <c r="E39" s="4" t="s">
        <v>37</v>
      </c>
      <c r="F39" s="4"/>
      <c r="G39" s="4" t="s">
        <v>87</v>
      </c>
      <c r="H39" s="4"/>
      <c r="I39" s="4" t="s">
        <v>119</v>
      </c>
      <c r="J39" s="4"/>
      <c r="K39" s="6">
        <v>-150</v>
      </c>
      <c r="L39" s="4"/>
      <c r="M39" s="6">
        <f t="shared" si="0"/>
        <v>118654.38</v>
      </c>
    </row>
    <row r="40" spans="1:13" ht="16.5" customHeight="1" x14ac:dyDescent="0.25">
      <c r="A40" s="4" t="s">
        <v>8</v>
      </c>
      <c r="B40" s="4"/>
      <c r="C40" s="5">
        <v>45090</v>
      </c>
      <c r="D40" s="4"/>
      <c r="E40" s="4" t="s">
        <v>38</v>
      </c>
      <c r="F40" s="4"/>
      <c r="G40" s="4" t="s">
        <v>88</v>
      </c>
      <c r="H40" s="4"/>
      <c r="I40" s="4" t="s">
        <v>119</v>
      </c>
      <c r="J40" s="4"/>
      <c r="K40" s="6">
        <v>-150</v>
      </c>
      <c r="L40" s="4"/>
      <c r="M40" s="6">
        <f t="shared" ref="M40:M67" si="1">ROUND(M39+K40,5)</f>
        <v>118504.38</v>
      </c>
    </row>
    <row r="41" spans="1:13" ht="16.5" customHeight="1" x14ac:dyDescent="0.25">
      <c r="A41" s="4" t="s">
        <v>8</v>
      </c>
      <c r="B41" s="4"/>
      <c r="C41" s="5">
        <v>45090</v>
      </c>
      <c r="D41" s="4"/>
      <c r="E41" s="4" t="s">
        <v>39</v>
      </c>
      <c r="F41" s="4"/>
      <c r="G41" s="4" t="s">
        <v>89</v>
      </c>
      <c r="H41" s="4"/>
      <c r="I41" s="4" t="s">
        <v>119</v>
      </c>
      <c r="J41" s="4"/>
      <c r="K41" s="6">
        <v>-150</v>
      </c>
      <c r="L41" s="4"/>
      <c r="M41" s="6">
        <f t="shared" si="1"/>
        <v>118354.38</v>
      </c>
    </row>
    <row r="42" spans="1:13" ht="16.5" customHeight="1" x14ac:dyDescent="0.25">
      <c r="A42" s="4" t="s">
        <v>8</v>
      </c>
      <c r="B42" s="4"/>
      <c r="C42" s="5">
        <v>45090</v>
      </c>
      <c r="D42" s="4"/>
      <c r="E42" s="4" t="s">
        <v>40</v>
      </c>
      <c r="F42" s="4"/>
      <c r="G42" s="4" t="s">
        <v>90</v>
      </c>
      <c r="H42" s="4"/>
      <c r="I42" s="4" t="s">
        <v>119</v>
      </c>
      <c r="J42" s="4"/>
      <c r="K42" s="6">
        <v>-150</v>
      </c>
      <c r="L42" s="4"/>
      <c r="M42" s="6">
        <f t="shared" si="1"/>
        <v>118204.38</v>
      </c>
    </row>
    <row r="43" spans="1:13" ht="16.5" customHeight="1" x14ac:dyDescent="0.25">
      <c r="A43" s="4" t="s">
        <v>8</v>
      </c>
      <c r="B43" s="4"/>
      <c r="C43" s="5">
        <v>45090</v>
      </c>
      <c r="D43" s="4"/>
      <c r="E43" s="4" t="s">
        <v>41</v>
      </c>
      <c r="F43" s="4"/>
      <c r="G43" s="4" t="s">
        <v>79</v>
      </c>
      <c r="H43" s="4"/>
      <c r="I43" s="4" t="s">
        <v>119</v>
      </c>
      <c r="J43" s="4"/>
      <c r="K43" s="6">
        <v>-150</v>
      </c>
      <c r="L43" s="4"/>
      <c r="M43" s="6">
        <f t="shared" si="1"/>
        <v>118054.38</v>
      </c>
    </row>
    <row r="44" spans="1:13" ht="16.5" customHeight="1" x14ac:dyDescent="0.25">
      <c r="A44" s="4" t="s">
        <v>7</v>
      </c>
      <c r="B44" s="4"/>
      <c r="C44" s="5">
        <v>45091</v>
      </c>
      <c r="D44" s="4"/>
      <c r="E44" s="4" t="s">
        <v>42</v>
      </c>
      <c r="F44" s="4"/>
      <c r="G44" s="4" t="s">
        <v>64</v>
      </c>
      <c r="H44" s="4"/>
      <c r="I44" s="4" t="s">
        <v>146</v>
      </c>
      <c r="J44" s="4"/>
      <c r="K44" s="6">
        <v>-30.6</v>
      </c>
      <c r="L44" s="4"/>
      <c r="M44" s="6">
        <f t="shared" si="1"/>
        <v>118023.78</v>
      </c>
    </row>
    <row r="45" spans="1:13" ht="16.5" customHeight="1" x14ac:dyDescent="0.25">
      <c r="A45" s="4" t="s">
        <v>8</v>
      </c>
      <c r="B45" s="4"/>
      <c r="C45" s="5">
        <v>45091</v>
      </c>
      <c r="D45" s="4"/>
      <c r="E45" s="4" t="s">
        <v>43</v>
      </c>
      <c r="F45" s="4"/>
      <c r="G45" s="4" t="s">
        <v>91</v>
      </c>
      <c r="H45" s="4"/>
      <c r="I45" s="4" t="s">
        <v>147</v>
      </c>
      <c r="J45" s="4"/>
      <c r="K45" s="6">
        <v>-4000</v>
      </c>
      <c r="L45" s="4"/>
      <c r="M45" s="6">
        <f t="shared" si="1"/>
        <v>114023.78</v>
      </c>
    </row>
    <row r="46" spans="1:13" ht="16.5" customHeight="1" x14ac:dyDescent="0.25">
      <c r="A46" s="4" t="s">
        <v>7</v>
      </c>
      <c r="B46" s="4"/>
      <c r="C46" s="5">
        <v>45092</v>
      </c>
      <c r="D46" s="4"/>
      <c r="E46" s="4" t="s">
        <v>44</v>
      </c>
      <c r="F46" s="4"/>
      <c r="G46" s="4" t="s">
        <v>64</v>
      </c>
      <c r="H46" s="4"/>
      <c r="I46" s="4" t="s">
        <v>120</v>
      </c>
      <c r="J46" s="4"/>
      <c r="K46" s="6">
        <v>-7011.87</v>
      </c>
      <c r="L46" s="4"/>
      <c r="M46" s="6">
        <f t="shared" si="1"/>
        <v>107011.91</v>
      </c>
    </row>
    <row r="47" spans="1:13" ht="16.5" customHeight="1" x14ac:dyDescent="0.25">
      <c r="A47" s="4" t="s">
        <v>7</v>
      </c>
      <c r="B47" s="4"/>
      <c r="C47" s="5">
        <v>45092</v>
      </c>
      <c r="D47" s="4"/>
      <c r="E47" s="4" t="s">
        <v>45</v>
      </c>
      <c r="F47" s="4"/>
      <c r="G47" s="4" t="s">
        <v>63</v>
      </c>
      <c r="H47" s="4"/>
      <c r="I47" s="4" t="s">
        <v>148</v>
      </c>
      <c r="J47" s="4"/>
      <c r="K47" s="6">
        <v>-4399.5600000000004</v>
      </c>
      <c r="L47" s="4"/>
      <c r="M47" s="6">
        <f t="shared" si="1"/>
        <v>102612.35</v>
      </c>
    </row>
    <row r="48" spans="1:13" ht="16.5" customHeight="1" x14ac:dyDescent="0.25">
      <c r="A48" s="4" t="s">
        <v>9</v>
      </c>
      <c r="B48" s="4"/>
      <c r="C48" s="5">
        <v>45093</v>
      </c>
      <c r="D48" s="4"/>
      <c r="E48" s="4"/>
      <c r="F48" s="4"/>
      <c r="G48" s="4"/>
      <c r="H48" s="4"/>
      <c r="I48" s="4" t="s">
        <v>149</v>
      </c>
      <c r="J48" s="4"/>
      <c r="K48" s="6">
        <v>46839</v>
      </c>
      <c r="L48" s="4"/>
      <c r="M48" s="6">
        <f t="shared" si="1"/>
        <v>149451.35</v>
      </c>
    </row>
    <row r="49" spans="1:13" ht="16.5" customHeight="1" x14ac:dyDescent="0.25">
      <c r="A49" s="4" t="s">
        <v>10</v>
      </c>
      <c r="B49" s="4"/>
      <c r="C49" s="5">
        <v>45096</v>
      </c>
      <c r="D49" s="4"/>
      <c r="E49" s="4"/>
      <c r="F49" s="4"/>
      <c r="G49" s="4"/>
      <c r="H49" s="4"/>
      <c r="I49" s="4" t="s">
        <v>108</v>
      </c>
      <c r="J49" s="4"/>
      <c r="K49" s="6">
        <v>-20000</v>
      </c>
      <c r="L49" s="4"/>
      <c r="M49" s="6">
        <f t="shared" si="1"/>
        <v>129451.35</v>
      </c>
    </row>
    <row r="50" spans="1:13" ht="16.5" customHeight="1" x14ac:dyDescent="0.25">
      <c r="A50" s="4" t="s">
        <v>7</v>
      </c>
      <c r="B50" s="4"/>
      <c r="C50" s="5">
        <v>45097</v>
      </c>
      <c r="D50" s="4"/>
      <c r="E50" s="4" t="s">
        <v>46</v>
      </c>
      <c r="F50" s="4"/>
      <c r="G50" s="4" t="s">
        <v>92</v>
      </c>
      <c r="H50" s="4"/>
      <c r="I50" s="4" t="s">
        <v>121</v>
      </c>
      <c r="J50" s="4"/>
      <c r="K50" s="6">
        <v>-7164.17</v>
      </c>
      <c r="L50" s="4"/>
      <c r="M50" s="6">
        <f t="shared" si="1"/>
        <v>122287.18</v>
      </c>
    </row>
    <row r="51" spans="1:13" ht="16.5" customHeight="1" x14ac:dyDescent="0.25">
      <c r="A51" s="4" t="s">
        <v>7</v>
      </c>
      <c r="B51" s="4"/>
      <c r="C51" s="5">
        <v>45097</v>
      </c>
      <c r="D51" s="4"/>
      <c r="E51" s="4" t="s">
        <v>47</v>
      </c>
      <c r="F51" s="4"/>
      <c r="G51" s="4" t="s">
        <v>93</v>
      </c>
      <c r="H51" s="4"/>
      <c r="I51" s="4" t="s">
        <v>122</v>
      </c>
      <c r="J51" s="4"/>
      <c r="K51" s="6">
        <v>-107.3</v>
      </c>
      <c r="L51" s="4"/>
      <c r="M51" s="6">
        <f t="shared" si="1"/>
        <v>122179.88</v>
      </c>
    </row>
    <row r="52" spans="1:13" ht="16.5" customHeight="1" x14ac:dyDescent="0.25">
      <c r="A52" s="4" t="s">
        <v>8</v>
      </c>
      <c r="B52" s="4"/>
      <c r="C52" s="5">
        <v>45097</v>
      </c>
      <c r="D52" s="4"/>
      <c r="E52" s="4" t="s">
        <v>48</v>
      </c>
      <c r="F52" s="4"/>
      <c r="G52" s="4" t="s">
        <v>133</v>
      </c>
      <c r="H52" s="4"/>
      <c r="I52" s="4" t="s">
        <v>123</v>
      </c>
      <c r="J52" s="4"/>
      <c r="K52" s="6">
        <v>-752.27</v>
      </c>
      <c r="L52" s="4"/>
      <c r="M52" s="6">
        <f t="shared" si="1"/>
        <v>121427.61</v>
      </c>
    </row>
    <row r="53" spans="1:13" ht="16.5" customHeight="1" x14ac:dyDescent="0.25">
      <c r="A53" s="4" t="s">
        <v>8</v>
      </c>
      <c r="B53" s="4"/>
      <c r="C53" s="5">
        <v>45097</v>
      </c>
      <c r="D53" s="4"/>
      <c r="E53" s="4" t="s">
        <v>49</v>
      </c>
      <c r="F53" s="4"/>
      <c r="G53" s="4" t="s">
        <v>94</v>
      </c>
      <c r="H53" s="4"/>
      <c r="I53" s="4" t="s">
        <v>150</v>
      </c>
      <c r="J53" s="4"/>
      <c r="K53" s="6">
        <v>-1081.56</v>
      </c>
      <c r="L53" s="4"/>
      <c r="M53" s="6">
        <f t="shared" si="1"/>
        <v>120346.05</v>
      </c>
    </row>
    <row r="54" spans="1:13" ht="16.5" customHeight="1" x14ac:dyDescent="0.25">
      <c r="A54" s="4" t="s">
        <v>8</v>
      </c>
      <c r="B54" s="4"/>
      <c r="C54" s="5">
        <v>45097</v>
      </c>
      <c r="D54" s="4"/>
      <c r="E54" s="4" t="s">
        <v>50</v>
      </c>
      <c r="F54" s="4"/>
      <c r="G54" s="4" t="s">
        <v>95</v>
      </c>
      <c r="H54" s="4"/>
      <c r="I54" s="4" t="s">
        <v>124</v>
      </c>
      <c r="J54" s="4"/>
      <c r="K54" s="6">
        <v>-18.82</v>
      </c>
      <c r="L54" s="4"/>
      <c r="M54" s="6">
        <f t="shared" si="1"/>
        <v>120327.23</v>
      </c>
    </row>
    <row r="55" spans="1:13" ht="16.5" customHeight="1" x14ac:dyDescent="0.25">
      <c r="A55" s="4" t="s">
        <v>8</v>
      </c>
      <c r="B55" s="4"/>
      <c r="C55" s="5">
        <v>45097</v>
      </c>
      <c r="D55" s="4"/>
      <c r="E55" s="4" t="s">
        <v>51</v>
      </c>
      <c r="F55" s="4"/>
      <c r="G55" s="4" t="s">
        <v>96</v>
      </c>
      <c r="H55" s="4"/>
      <c r="I55" s="4" t="s">
        <v>125</v>
      </c>
      <c r="J55" s="4"/>
      <c r="K55" s="6">
        <v>-44.89</v>
      </c>
      <c r="L55" s="4"/>
      <c r="M55" s="6">
        <f t="shared" si="1"/>
        <v>120282.34</v>
      </c>
    </row>
    <row r="56" spans="1:13" ht="16.5" customHeight="1" x14ac:dyDescent="0.25">
      <c r="A56" s="4" t="s">
        <v>8</v>
      </c>
      <c r="B56" s="4"/>
      <c r="C56" s="5">
        <v>45097</v>
      </c>
      <c r="D56" s="4"/>
      <c r="E56" s="4" t="s">
        <v>52</v>
      </c>
      <c r="F56" s="4"/>
      <c r="G56" s="4" t="s">
        <v>83</v>
      </c>
      <c r="H56" s="4"/>
      <c r="I56" s="4" t="s">
        <v>126</v>
      </c>
      <c r="J56" s="4"/>
      <c r="K56" s="6">
        <v>-49.99</v>
      </c>
      <c r="L56" s="4"/>
      <c r="M56" s="6">
        <f t="shared" si="1"/>
        <v>120232.35</v>
      </c>
    </row>
    <row r="57" spans="1:13" ht="16.5" customHeight="1" x14ac:dyDescent="0.25">
      <c r="A57" s="4" t="s">
        <v>8</v>
      </c>
      <c r="B57" s="4"/>
      <c r="C57" s="5">
        <v>45097</v>
      </c>
      <c r="D57" s="4"/>
      <c r="E57" s="4" t="s">
        <v>53</v>
      </c>
      <c r="F57" s="4"/>
      <c r="G57" s="4" t="s">
        <v>83</v>
      </c>
      <c r="H57" s="4"/>
      <c r="I57" s="4" t="s">
        <v>127</v>
      </c>
      <c r="J57" s="4"/>
      <c r="K57" s="6">
        <v>-7.69</v>
      </c>
      <c r="L57" s="4"/>
      <c r="M57" s="6">
        <f t="shared" si="1"/>
        <v>120224.66</v>
      </c>
    </row>
    <row r="58" spans="1:13" ht="16.5" customHeight="1" x14ac:dyDescent="0.25">
      <c r="A58" s="4" t="s">
        <v>8</v>
      </c>
      <c r="B58" s="4"/>
      <c r="C58" s="5">
        <v>45099</v>
      </c>
      <c r="D58" s="4"/>
      <c r="E58" s="4" t="s">
        <v>54</v>
      </c>
      <c r="F58" s="4"/>
      <c r="G58" s="4" t="s">
        <v>80</v>
      </c>
      <c r="H58" s="4"/>
      <c r="I58" s="4" t="s">
        <v>128</v>
      </c>
      <c r="J58" s="4"/>
      <c r="K58" s="6">
        <v>-1966.62</v>
      </c>
      <c r="L58" s="4"/>
      <c r="M58" s="6">
        <f t="shared" si="1"/>
        <v>118258.04</v>
      </c>
    </row>
    <row r="59" spans="1:13" ht="16.5" customHeight="1" x14ac:dyDescent="0.25">
      <c r="A59" s="4" t="s">
        <v>8</v>
      </c>
      <c r="B59" s="4"/>
      <c r="C59" s="5">
        <v>45100</v>
      </c>
      <c r="D59" s="4"/>
      <c r="E59" s="4" t="s">
        <v>55</v>
      </c>
      <c r="F59" s="4"/>
      <c r="G59" s="4" t="s">
        <v>80</v>
      </c>
      <c r="H59" s="4"/>
      <c r="I59" s="4" t="s">
        <v>129</v>
      </c>
      <c r="J59" s="4"/>
      <c r="K59" s="6">
        <v>-1069.1300000000001</v>
      </c>
      <c r="L59" s="4"/>
      <c r="M59" s="6">
        <f t="shared" si="1"/>
        <v>117188.91</v>
      </c>
    </row>
    <row r="60" spans="1:13" ht="16.5" customHeight="1" x14ac:dyDescent="0.25">
      <c r="A60" s="4" t="s">
        <v>8</v>
      </c>
      <c r="B60" s="4"/>
      <c r="C60" s="5">
        <v>45104</v>
      </c>
      <c r="D60" s="4"/>
      <c r="E60" s="4" t="s">
        <v>56</v>
      </c>
      <c r="F60" s="4"/>
      <c r="G60" s="4" t="s">
        <v>97</v>
      </c>
      <c r="H60" s="4"/>
      <c r="I60" s="4" t="s">
        <v>151</v>
      </c>
      <c r="J60" s="4"/>
      <c r="K60" s="6">
        <v>-3200</v>
      </c>
      <c r="L60" s="4"/>
      <c r="M60" s="6">
        <f t="shared" si="1"/>
        <v>113988.91</v>
      </c>
    </row>
    <row r="61" spans="1:13" ht="16.5" customHeight="1" x14ac:dyDescent="0.25">
      <c r="A61" s="4" t="s">
        <v>8</v>
      </c>
      <c r="B61" s="4"/>
      <c r="C61" s="5">
        <v>45104</v>
      </c>
      <c r="D61" s="4"/>
      <c r="E61" s="4" t="s">
        <v>57</v>
      </c>
      <c r="F61" s="4"/>
      <c r="G61" s="4" t="s">
        <v>98</v>
      </c>
      <c r="H61" s="4"/>
      <c r="I61" s="4" t="s">
        <v>152</v>
      </c>
      <c r="J61" s="4"/>
      <c r="K61" s="6">
        <v>-2284.5</v>
      </c>
      <c r="L61" s="4"/>
      <c r="M61" s="6">
        <f t="shared" si="1"/>
        <v>111704.41</v>
      </c>
    </row>
    <row r="62" spans="1:13" ht="16.5" customHeight="1" x14ac:dyDescent="0.25">
      <c r="A62" s="4" t="s">
        <v>8</v>
      </c>
      <c r="B62" s="4"/>
      <c r="C62" s="5">
        <v>45104</v>
      </c>
      <c r="D62" s="4"/>
      <c r="E62" s="4" t="s">
        <v>58</v>
      </c>
      <c r="F62" s="4"/>
      <c r="G62" s="4" t="s">
        <v>68</v>
      </c>
      <c r="H62" s="4"/>
      <c r="I62" s="4" t="s">
        <v>130</v>
      </c>
      <c r="J62" s="4"/>
      <c r="K62" s="6">
        <v>-452.96</v>
      </c>
      <c r="L62" s="4"/>
      <c r="M62" s="6">
        <f t="shared" si="1"/>
        <v>111251.45</v>
      </c>
    </row>
    <row r="63" spans="1:13" s="12" customFormat="1" ht="16.5" customHeight="1" thickBot="1" x14ac:dyDescent="0.3">
      <c r="A63" s="11" t="s">
        <v>0</v>
      </c>
      <c r="B63" s="10"/>
      <c r="C63" s="11" t="s">
        <v>1</v>
      </c>
      <c r="D63" s="10"/>
      <c r="E63" s="11" t="s">
        <v>2</v>
      </c>
      <c r="F63" s="10"/>
      <c r="G63" s="11" t="s">
        <v>3</v>
      </c>
      <c r="H63" s="10"/>
      <c r="I63" s="11" t="s">
        <v>4</v>
      </c>
      <c r="J63" s="10"/>
      <c r="K63" s="11" t="s">
        <v>5</v>
      </c>
      <c r="L63" s="10"/>
      <c r="M63" s="11" t="s">
        <v>6</v>
      </c>
    </row>
    <row r="64" spans="1:13" ht="16.5" customHeight="1" thickTop="1" x14ac:dyDescent="0.25">
      <c r="A64" s="4" t="s">
        <v>8</v>
      </c>
      <c r="B64" s="4"/>
      <c r="C64" s="5">
        <v>45104</v>
      </c>
      <c r="D64" s="4"/>
      <c r="E64" s="4" t="s">
        <v>59</v>
      </c>
      <c r="F64" s="4"/>
      <c r="G64" s="4" t="s">
        <v>99</v>
      </c>
      <c r="H64" s="4"/>
      <c r="I64" s="4" t="s">
        <v>153</v>
      </c>
      <c r="J64" s="4"/>
      <c r="K64" s="6">
        <v>-58.68</v>
      </c>
      <c r="L64" s="4"/>
      <c r="M64" s="6">
        <f>ROUND(M62+K64,5)</f>
        <v>111192.77</v>
      </c>
    </row>
    <row r="65" spans="1:13" ht="16.5" customHeight="1" x14ac:dyDescent="0.25">
      <c r="A65" s="4" t="s">
        <v>8</v>
      </c>
      <c r="B65" s="4"/>
      <c r="C65" s="5">
        <v>45104</v>
      </c>
      <c r="D65" s="4"/>
      <c r="E65" s="4" t="s">
        <v>60</v>
      </c>
      <c r="F65" s="4"/>
      <c r="G65" s="4" t="s">
        <v>100</v>
      </c>
      <c r="H65" s="4"/>
      <c r="I65" s="4" t="s">
        <v>131</v>
      </c>
      <c r="J65" s="4"/>
      <c r="K65" s="6">
        <v>-61</v>
      </c>
      <c r="L65" s="4"/>
      <c r="M65" s="6">
        <f t="shared" si="1"/>
        <v>111131.77</v>
      </c>
    </row>
    <row r="66" spans="1:13" ht="16.5" customHeight="1" x14ac:dyDescent="0.25">
      <c r="A66" s="4" t="s">
        <v>7</v>
      </c>
      <c r="B66" s="4"/>
      <c r="C66" s="5">
        <v>45106</v>
      </c>
      <c r="D66" s="4"/>
      <c r="E66" s="4" t="s">
        <v>61</v>
      </c>
      <c r="F66" s="4"/>
      <c r="G66" s="4" t="s">
        <v>63</v>
      </c>
      <c r="H66" s="4"/>
      <c r="I66" s="4" t="s">
        <v>148</v>
      </c>
      <c r="J66" s="4"/>
      <c r="K66" s="6">
        <v>-4399.5600000000004</v>
      </c>
      <c r="L66" s="4"/>
      <c r="M66" s="6">
        <f t="shared" si="1"/>
        <v>106732.21</v>
      </c>
    </row>
    <row r="67" spans="1:13" ht="16.5" customHeight="1" thickBot="1" x14ac:dyDescent="0.3">
      <c r="A67" s="4" t="s">
        <v>7</v>
      </c>
      <c r="B67" s="4"/>
      <c r="C67" s="5">
        <v>45107</v>
      </c>
      <c r="D67" s="4"/>
      <c r="E67" s="4" t="s">
        <v>62</v>
      </c>
      <c r="F67" s="4"/>
      <c r="G67" s="4" t="s">
        <v>64</v>
      </c>
      <c r="H67" s="4"/>
      <c r="I67" s="4" t="s">
        <v>101</v>
      </c>
      <c r="J67" s="4"/>
      <c r="K67" s="6">
        <v>-7949.33</v>
      </c>
      <c r="L67" s="4"/>
      <c r="M67" s="6">
        <f t="shared" si="1"/>
        <v>98782.88</v>
      </c>
    </row>
    <row r="68" spans="1:13" ht="16.5" customHeight="1" thickBot="1" x14ac:dyDescent="0.3">
      <c r="A68" s="4"/>
      <c r="B68" s="4"/>
      <c r="C68" s="5"/>
      <c r="D68" s="4"/>
      <c r="E68" s="4"/>
      <c r="F68" s="4"/>
      <c r="G68" s="4"/>
      <c r="H68" s="4"/>
      <c r="I68" s="4"/>
      <c r="J68" s="4"/>
      <c r="K68" s="7">
        <f>ROUND(SUM(K6:K67),5)</f>
        <v>-5217.57</v>
      </c>
      <c r="L68" s="4"/>
      <c r="M68" s="7">
        <f>M67</f>
        <v>98782.88</v>
      </c>
    </row>
    <row r="69" spans="1:13" s="9" customFormat="1" ht="16.5" customHeight="1" thickBot="1" x14ac:dyDescent="0.25">
      <c r="A69" s="1"/>
      <c r="B69" s="1"/>
      <c r="C69" s="3"/>
      <c r="D69" s="1"/>
      <c r="E69" s="1"/>
      <c r="F69" s="1"/>
      <c r="G69" s="1"/>
      <c r="H69" s="1"/>
      <c r="I69" s="1"/>
      <c r="J69" s="1"/>
      <c r="K69" s="8">
        <f>K68</f>
        <v>-5217.57</v>
      </c>
      <c r="L69" s="1"/>
      <c r="M69" s="8">
        <f>M68</f>
        <v>98782.88</v>
      </c>
    </row>
    <row r="70" spans="1:13" ht="16.5" customHeight="1" thickTop="1" x14ac:dyDescent="0.25"/>
  </sheetData>
  <mergeCells count="4">
    <mergeCell ref="A1:M1"/>
    <mergeCell ref="A2:M2"/>
    <mergeCell ref="A3:M3"/>
    <mergeCell ref="A4:M4"/>
  </mergeCells>
  <printOptions horizontalCentered="1"/>
  <pageMargins left="0.45" right="0.45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2023-07-13T19:28:14Z</cp:lastPrinted>
  <dcterms:created xsi:type="dcterms:W3CDTF">2023-06-29T12:38:47Z</dcterms:created>
  <dcterms:modified xsi:type="dcterms:W3CDTF">2023-07-13T19:28:16Z</dcterms:modified>
</cp:coreProperties>
</file>