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80C7A0ED-54B8-471B-BAE0-DE0EFC62B144}" xr6:coauthVersionLast="47" xr6:coauthVersionMax="47" xr10:uidLastSave="{00000000-0000-0000-0000-000000000000}"/>
  <bookViews>
    <workbookView xWindow="3015" yWindow="1200" windowWidth="21090" windowHeight="13635" xr2:uid="{FDCE762F-8A0B-4204-B5DE-7B625F919DA6}"/>
  </bookViews>
  <sheets>
    <sheet name="Sheet1" sheetId="1" r:id="rId1"/>
  </sheets>
  <definedNames>
    <definedName name="_xlnm.Print_Area" localSheetId="0">Sheet1!$A$1:$M$45</definedName>
    <definedName name="QB_COLUMN_1" localSheetId="0" hidden="1">Sheet1!#REF!</definedName>
    <definedName name="QB_COLUMN_3" localSheetId="0" hidden="1">Sheet1!$A$1</definedName>
    <definedName name="QB_COLUMN_30" localSheetId="0" hidden="1">Sheet1!$K$1</definedName>
    <definedName name="QB_COLUMN_31" localSheetId="0" hidden="1">Sheet1!$M$1</definedName>
    <definedName name="QB_COLUMN_4" localSheetId="0" hidden="1">Sheet1!$C$1</definedName>
    <definedName name="QB_COLUMN_5" localSheetId="0" hidden="1">Sheet1!$E$1</definedName>
    <definedName name="QB_COLUMN_7" localSheetId="0" hidden="1">Sheet1!$G$1</definedName>
    <definedName name="QB_COLUMN_8" localSheetId="0" hidden="1">Sheet1!$I$1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Sheet1!$34:$34,Sheet1!$35:$35,Sheet1!$36:$36,Sheet1!$37:$37,Sheet1!$38:$38,Sheet1!$39:$39,Sheet1!$40:$40,Sheet1!$41:$41,Sheet1!$42:$42</definedName>
    <definedName name="QB_FORMULA_0" localSheetId="0" hidden="1">Sheet1!$M$3,Sheet1!$M$4,Sheet1!$M$5,Sheet1!$M$6,Sheet1!$M$7,Sheet1!$M$8,Sheet1!$M$9,Sheet1!$M$10,Sheet1!$M$11,Sheet1!$M$12,Sheet1!$M$13,Sheet1!$M$14,Sheet1!$M$15,Sheet1!$M$16,Sheet1!$M$17,Sheet1!$M$18</definedName>
    <definedName name="QB_FORMULA_1" localSheetId="0" hidden="1">Sheet1!$M$19,Sheet1!$M$20,Sheet1!$M$21,Sheet1!$M$22,Sheet1!$M$23,Sheet1!$M$24,Sheet1!$M$25,Sheet1!$M$26,Sheet1!$M$27,Sheet1!$M$28,Sheet1!$M$29,Sheet1!$M$30,Sheet1!$M$31,Sheet1!$M$32,Sheet1!$M$33,Sheet1!$M$34</definedName>
    <definedName name="QB_FORMULA_2" localSheetId="0" hidden="1">Sheet1!$M$35,Sheet1!$M$36,Sheet1!$M$37,Sheet1!$M$38,Sheet1!$M$39,Sheet1!$M$40,Sheet1!$M$41,Sheet1!$M$42,Sheet1!$K$43,Sheet1!$M$43,Sheet1!$K$44,Sheet1!$M$44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20210731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K44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</calcChain>
</file>

<file path=xl/sharedStrings.xml><?xml version="1.0" encoding="utf-8"?>
<sst xmlns="http://schemas.openxmlformats.org/spreadsheetml/2006/main" count="150" uniqueCount="98">
  <si>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</si>
  <si>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</si>
  <si>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</si>
  <si>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</si>
  <si>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</si>
  <si>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</si>
  <si>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</si>
  <si>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</si>
  <si>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</si>
  <si>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</si>
  <si>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</si>
  <si>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General Journal</t>
  </si>
  <si>
    <t>712021</t>
  </si>
  <si>
    <t>EFT</t>
  </si>
  <si>
    <t>25954</t>
  </si>
  <si>
    <t>25955</t>
  </si>
  <si>
    <t>25956</t>
  </si>
  <si>
    <t>25957</t>
  </si>
  <si>
    <t>25959</t>
  </si>
  <si>
    <t>25958</t>
  </si>
  <si>
    <t>25960</t>
  </si>
  <si>
    <t>25961</t>
  </si>
  <si>
    <t>25962</t>
  </si>
  <si>
    <t>25963</t>
  </si>
  <si>
    <t>25964</t>
  </si>
  <si>
    <t>25965</t>
  </si>
  <si>
    <t>25966</t>
  </si>
  <si>
    <t>71521</t>
  </si>
  <si>
    <t>7192021EFT</t>
  </si>
  <si>
    <t>25968</t>
  </si>
  <si>
    <t>25969</t>
  </si>
  <si>
    <t>25970</t>
  </si>
  <si>
    <t>25971</t>
  </si>
  <si>
    <t>25972</t>
  </si>
  <si>
    <t>25973</t>
  </si>
  <si>
    <t>25974</t>
  </si>
  <si>
    <t>25975</t>
  </si>
  <si>
    <t>25976</t>
  </si>
  <si>
    <t>25977</t>
  </si>
  <si>
    <t>25978</t>
  </si>
  <si>
    <t>7292021</t>
  </si>
  <si>
    <t>Aug 02</t>
  </si>
  <si>
    <t>Reliance Trust Company</t>
  </si>
  <si>
    <t>United States Treasury</t>
  </si>
  <si>
    <t>Integritek</t>
  </si>
  <si>
    <t>Jan-Pro of Austin</t>
  </si>
  <si>
    <t>Austin American-Statesman</t>
  </si>
  <si>
    <t>Quill Corporation</t>
  </si>
  <si>
    <t>Hanson Professional Services, Inc.</t>
  </si>
  <si>
    <t>Michael Redman</t>
  </si>
  <si>
    <t>BB&amp;T</t>
  </si>
  <si>
    <t>Bickerstaff</t>
  </si>
  <si>
    <t>Time Warner Cable</t>
  </si>
  <si>
    <t>Orsak Landscape Services</t>
  </si>
  <si>
    <t>CIT Technology Fin Serv, Inc</t>
  </si>
  <si>
    <t>SledgeLaw Group</t>
  </si>
  <si>
    <t>Barton Publications</t>
  </si>
  <si>
    <t>Tammy Raymond</t>
  </si>
  <si>
    <t>Fidelity Security Life Insurance Company</t>
  </si>
  <si>
    <t>AFLAC</t>
  </si>
  <si>
    <t>United Healthcare</t>
  </si>
  <si>
    <t>Sun Life Financial</t>
  </si>
  <si>
    <t>Ready Refresh by Nestle</t>
  </si>
  <si>
    <t>City of Austin</t>
  </si>
  <si>
    <t>Office Depot, Inc.</t>
  </si>
  <si>
    <t>ESRI</t>
  </si>
  <si>
    <t>Bi-weekly Retirement and Loan Pmt</t>
  </si>
  <si>
    <t>74-2488641</t>
  </si>
  <si>
    <t>IT Phone Antivirus and Office 365</t>
  </si>
  <si>
    <t>Public Hearing Ad - 2022 Budget and Fee Schedule</t>
  </si>
  <si>
    <t>Office Supplies</t>
  </si>
  <si>
    <t>2 Strategic Planning Task Orders</t>
  </si>
  <si>
    <t>Funds Transfer</t>
  </si>
  <si>
    <t>Expense and Mileage Reimbursement</t>
  </si>
  <si>
    <t>Various Charges</t>
  </si>
  <si>
    <t>Legal - General Matters, EP, TESPA</t>
  </si>
  <si>
    <t>Internet Service</t>
  </si>
  <si>
    <t>Landscape Services</t>
  </si>
  <si>
    <t>Copier Lease</t>
  </si>
  <si>
    <t>June- Monthly Legislative Fee</t>
  </si>
  <si>
    <t>PH Ad Budget and Fee Schedule</t>
  </si>
  <si>
    <t>74-2488641 Directors</t>
  </si>
  <si>
    <t>941 tax</t>
  </si>
  <si>
    <t>petty cash fund replenishment</t>
  </si>
  <si>
    <t>August Supplemental Gap Insurance Premium</t>
  </si>
  <si>
    <t>Employee Pd Supp Ins Covg Premium</t>
  </si>
  <si>
    <t>August Health Ins Premium</t>
  </si>
  <si>
    <t>VOID: August Life/Dental/Vision Ins Premium</t>
  </si>
  <si>
    <t>Water Cooler Rental</t>
  </si>
  <si>
    <t>Water Utilities</t>
  </si>
  <si>
    <t>Supplies</t>
  </si>
  <si>
    <t>August Life/Dental/Vision Ins Premium</t>
  </si>
  <si>
    <t>Contract #315474 ESRI Maintenance for  AS, RComp</t>
  </si>
  <si>
    <t>Service Charge</t>
  </si>
  <si>
    <t>Interest</t>
  </si>
  <si>
    <t>Funds Transfer Payroll</t>
  </si>
  <si>
    <t>Cleaning Services</t>
  </si>
  <si>
    <t>MW Scholarship Wire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</si>
</sst>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28575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28575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1B35-C403-4E4C-AFF7-EDE1D48ED3A2}">
  <sheetPr codeName="Sheet1"/>
  <dimension ref="A1:M45"/>
  <sheetViews>
    <sheetView tabSelected="1" workbookViewId="0">
      <pane xSplit="1" ySplit="1" topLeftCell="B18" activePane="bottomRight" state="frozenSplit"/>
      <selection pane="topRight" activeCell="C1" sqref="C1"/>
      <selection pane="bottomLeft" activeCell="A2" sqref="A2"/>
      <selection pane="bottomRight" activeCell="I34" sqref="I33:I34"/>
    </sheetView>
  </sheetViews>
  <sheetFormatPr defaultRowHeight="15" x14ac:dyDescent="0.25"/>
  <cols>
    <col min="1" max="1" width="11.85546875" style="14" bestFit="1" customWidth="1"/>
    <col min="2" max="2" width="1.42578125" style="14" customWidth="1"/>
    <col min="3" max="3" width="8.7109375" style="14" bestFit="1" customWidth="1"/>
    <col min="4" max="4" width="0.85546875" style="14" customWidth="1"/>
    <col min="5" max="5" width="9.5703125" style="14" bestFit="1" customWidth="1"/>
    <col min="6" max="6" width="0.7109375" style="14" customWidth="1"/>
    <col min="7" max="7" width="29.7109375" style="14" bestFit="1" customWidth="1"/>
    <col min="8" max="8" width="1.28515625" style="14" customWidth="1"/>
    <col min="9" max="9" width="37.140625" style="14" customWidth="1"/>
    <col min="10" max="10" width="1" style="14" customWidth="1"/>
    <col min="11" max="11" width="8.42578125" style="14" bestFit="1" customWidth="1"/>
    <col min="12" max="12" width="1" style="14" customWidth="1"/>
    <col min="13" max="13" width="7.85546875" style="14" bestFit="1" customWidth="1"/>
  </cols>
  <sheetData>
    <row r="1" spans="1:13" s="13" customFormat="1" ht="15.75" thickBot="1" x14ac:dyDescent="0.3">
      <c r="A1" s="12" t="s">
        <v>0</v>
      </c>
      <c r="B1" s="11"/>
      <c r="C1" s="12" t="s">
        <v>1</v>
      </c>
      <c r="D1" s="11"/>
      <c r="E1" s="12" t="s">
        <v>2</v>
      </c>
      <c r="F1" s="11"/>
      <c r="G1" s="12" t="s">
        <v>3</v>
      </c>
      <c r="H1" s="11"/>
      <c r="I1" s="12" t="s">
        <v>4</v>
      </c>
      <c r="J1" s="11"/>
      <c r="K1" s="12" t="s">
        <v>5</v>
      </c>
      <c r="L1" s="11"/>
      <c r="M1" s="12" t="s">
        <v>6</v>
      </c>
    </row>
    <row r="2" spans="1:13" ht="15.75" thickTop="1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2"/>
      <c r="L2" s="1"/>
      <c r="M2" s="2">
        <v>65124.82</v>
      </c>
    </row>
    <row r="3" spans="1:13" x14ac:dyDescent="0.25">
      <c r="A3" s="4" t="s">
        <v>7</v>
      </c>
      <c r="B3" s="4"/>
      <c r="C3" s="5">
        <v>44378</v>
      </c>
      <c r="D3" s="4"/>
      <c r="E3" s="4" t="s">
        <v>12</v>
      </c>
      <c r="F3" s="4"/>
      <c r="G3" s="4" t="s">
        <v>42</v>
      </c>
      <c r="H3" s="4"/>
      <c r="I3" s="4" t="s">
        <v>66</v>
      </c>
      <c r="J3" s="4"/>
      <c r="K3" s="6">
        <v>-4822.5600000000004</v>
      </c>
      <c r="L3" s="4"/>
      <c r="M3" s="6">
        <f t="shared" ref="M3:M42" si="0">ROUND(M2+K3,5)</f>
        <v>60302.26</v>
      </c>
    </row>
    <row r="4" spans="1:13" x14ac:dyDescent="0.25">
      <c r="A4" s="4" t="s">
        <v>7</v>
      </c>
      <c r="B4" s="4"/>
      <c r="C4" s="5">
        <v>44378</v>
      </c>
      <c r="D4" s="4"/>
      <c r="E4" s="4" t="s">
        <v>13</v>
      </c>
      <c r="F4" s="4"/>
      <c r="G4" s="4" t="s">
        <v>43</v>
      </c>
      <c r="H4" s="4"/>
      <c r="I4" s="4" t="s">
        <v>67</v>
      </c>
      <c r="J4" s="4"/>
      <c r="K4" s="6">
        <v>-8237.1299999999992</v>
      </c>
      <c r="L4" s="4"/>
      <c r="M4" s="6">
        <f t="shared" si="0"/>
        <v>52065.13</v>
      </c>
    </row>
    <row r="5" spans="1:13" x14ac:dyDescent="0.25">
      <c r="A5" s="4" t="s">
        <v>8</v>
      </c>
      <c r="B5" s="4"/>
      <c r="C5" s="5">
        <v>44383</v>
      </c>
      <c r="D5" s="4"/>
      <c r="E5" s="4" t="s">
        <v>14</v>
      </c>
      <c r="F5" s="4"/>
      <c r="G5" s="4" t="s">
        <v>44</v>
      </c>
      <c r="H5" s="4"/>
      <c r="I5" s="4" t="s">
        <v>68</v>
      </c>
      <c r="J5" s="4"/>
      <c r="K5" s="6">
        <v>-1769.24</v>
      </c>
      <c r="L5" s="4"/>
      <c r="M5" s="6">
        <f t="shared" si="0"/>
        <v>50295.89</v>
      </c>
    </row>
    <row r="6" spans="1:13" x14ac:dyDescent="0.25">
      <c r="A6" s="4" t="s">
        <v>8</v>
      </c>
      <c r="B6" s="4"/>
      <c r="C6" s="5">
        <v>44383</v>
      </c>
      <c r="D6" s="4"/>
      <c r="E6" s="4" t="s">
        <v>15</v>
      </c>
      <c r="F6" s="4"/>
      <c r="G6" s="4" t="s">
        <v>45</v>
      </c>
      <c r="H6" s="4"/>
      <c r="I6" s="4" t="s">
        <v>96</v>
      </c>
      <c r="J6" s="4"/>
      <c r="K6" s="6">
        <v>-260</v>
      </c>
      <c r="L6" s="4"/>
      <c r="M6" s="6">
        <f t="shared" si="0"/>
        <v>50035.89</v>
      </c>
    </row>
    <row r="7" spans="1:13" x14ac:dyDescent="0.25">
      <c r="A7" s="4" t="s">
        <v>8</v>
      </c>
      <c r="B7" s="4"/>
      <c r="C7" s="5">
        <v>44384</v>
      </c>
      <c r="D7" s="4"/>
      <c r="E7" s="4" t="s">
        <v>16</v>
      </c>
      <c r="F7" s="4"/>
      <c r="G7" s="4" t="s">
        <v>46</v>
      </c>
      <c r="H7" s="4"/>
      <c r="I7" s="4" t="s">
        <v>69</v>
      </c>
      <c r="J7" s="4"/>
      <c r="K7" s="6">
        <v>-322</v>
      </c>
      <c r="L7" s="4"/>
      <c r="M7" s="6">
        <f t="shared" si="0"/>
        <v>49713.89</v>
      </c>
    </row>
    <row r="8" spans="1:13" x14ac:dyDescent="0.25">
      <c r="A8" s="4" t="s">
        <v>8</v>
      </c>
      <c r="B8" s="4"/>
      <c r="C8" s="5">
        <v>44384</v>
      </c>
      <c r="D8" s="4"/>
      <c r="E8" s="4" t="s">
        <v>17</v>
      </c>
      <c r="F8" s="4"/>
      <c r="G8" s="4" t="s">
        <v>47</v>
      </c>
      <c r="H8" s="4"/>
      <c r="I8" s="4" t="s">
        <v>70</v>
      </c>
      <c r="J8" s="4"/>
      <c r="K8" s="6">
        <v>-254.89</v>
      </c>
      <c r="L8" s="4"/>
      <c r="M8" s="6">
        <f t="shared" si="0"/>
        <v>49459</v>
      </c>
    </row>
    <row r="9" spans="1:13" x14ac:dyDescent="0.25">
      <c r="A9" s="4" t="s">
        <v>9</v>
      </c>
      <c r="B9" s="4"/>
      <c r="C9" s="5">
        <v>44384</v>
      </c>
      <c r="D9" s="4"/>
      <c r="E9" s="4"/>
      <c r="F9" s="4"/>
      <c r="G9" s="4"/>
      <c r="H9" s="4"/>
      <c r="I9" s="4" t="s">
        <v>9</v>
      </c>
      <c r="J9" s="4"/>
      <c r="K9" s="6">
        <v>26677.99</v>
      </c>
      <c r="L9" s="4"/>
      <c r="M9" s="6">
        <f t="shared" si="0"/>
        <v>76136.990000000005</v>
      </c>
    </row>
    <row r="10" spans="1:13" x14ac:dyDescent="0.25">
      <c r="A10" s="4" t="s">
        <v>10</v>
      </c>
      <c r="B10" s="4"/>
      <c r="C10" s="5">
        <v>44385</v>
      </c>
      <c r="D10" s="4"/>
      <c r="E10" s="4"/>
      <c r="F10" s="4"/>
      <c r="G10" s="4"/>
      <c r="H10" s="4"/>
      <c r="I10" s="4" t="s">
        <v>95</v>
      </c>
      <c r="J10" s="4"/>
      <c r="K10" s="6">
        <v>-23000</v>
      </c>
      <c r="L10" s="4"/>
      <c r="M10" s="6">
        <f t="shared" si="0"/>
        <v>53136.99</v>
      </c>
    </row>
    <row r="11" spans="1:13" x14ac:dyDescent="0.25">
      <c r="A11" s="4" t="s">
        <v>8</v>
      </c>
      <c r="B11" s="4"/>
      <c r="C11" s="5">
        <v>44389</v>
      </c>
      <c r="D11" s="4"/>
      <c r="E11" s="4" t="s">
        <v>18</v>
      </c>
      <c r="F11" s="4"/>
      <c r="G11" s="4" t="s">
        <v>48</v>
      </c>
      <c r="H11" s="4"/>
      <c r="I11" s="4" t="s">
        <v>71</v>
      </c>
      <c r="J11" s="4"/>
      <c r="K11" s="6">
        <v>-6440</v>
      </c>
      <c r="L11" s="4"/>
      <c r="M11" s="6">
        <f t="shared" si="0"/>
        <v>46696.99</v>
      </c>
    </row>
    <row r="12" spans="1:13" x14ac:dyDescent="0.25">
      <c r="A12" s="4" t="s">
        <v>10</v>
      </c>
      <c r="B12" s="4"/>
      <c r="C12" s="5">
        <v>44389</v>
      </c>
      <c r="D12" s="4"/>
      <c r="E12" s="4"/>
      <c r="F12" s="4"/>
      <c r="G12" s="4"/>
      <c r="H12" s="4"/>
      <c r="I12" s="4" t="s">
        <v>72</v>
      </c>
      <c r="J12" s="4"/>
      <c r="K12" s="6">
        <v>40000</v>
      </c>
      <c r="L12" s="4"/>
      <c r="M12" s="6">
        <f t="shared" si="0"/>
        <v>86696.99</v>
      </c>
    </row>
    <row r="13" spans="1:13" x14ac:dyDescent="0.25">
      <c r="A13" s="4" t="s">
        <v>8</v>
      </c>
      <c r="B13" s="4"/>
      <c r="C13" s="5">
        <v>44389</v>
      </c>
      <c r="D13" s="4"/>
      <c r="E13" s="4" t="s">
        <v>19</v>
      </c>
      <c r="F13" s="4"/>
      <c r="G13" s="4" t="s">
        <v>49</v>
      </c>
      <c r="H13" s="4"/>
      <c r="I13" s="4" t="s">
        <v>73</v>
      </c>
      <c r="J13" s="4"/>
      <c r="K13" s="6">
        <v>-51.87</v>
      </c>
      <c r="L13" s="4"/>
      <c r="M13" s="6">
        <f t="shared" si="0"/>
        <v>86645.119999999995</v>
      </c>
    </row>
    <row r="14" spans="1:13" x14ac:dyDescent="0.25">
      <c r="A14" s="4" t="s">
        <v>8</v>
      </c>
      <c r="B14" s="4"/>
      <c r="C14" s="5">
        <v>44389</v>
      </c>
      <c r="D14" s="4"/>
      <c r="E14" s="4" t="s">
        <v>20</v>
      </c>
      <c r="F14" s="4"/>
      <c r="G14" s="4" t="s">
        <v>50</v>
      </c>
      <c r="H14" s="4"/>
      <c r="I14" s="4" t="s">
        <v>74</v>
      </c>
      <c r="J14" s="4"/>
      <c r="K14" s="6">
        <v>-2956.47</v>
      </c>
      <c r="L14" s="4"/>
      <c r="M14" s="6">
        <f t="shared" si="0"/>
        <v>83688.649999999994</v>
      </c>
    </row>
    <row r="15" spans="1:13" x14ac:dyDescent="0.25">
      <c r="A15" s="4" t="s">
        <v>8</v>
      </c>
      <c r="B15" s="4"/>
      <c r="C15" s="5">
        <v>44389</v>
      </c>
      <c r="D15" s="4"/>
      <c r="E15" s="4" t="s">
        <v>21</v>
      </c>
      <c r="F15" s="4"/>
      <c r="G15" s="4" t="s">
        <v>51</v>
      </c>
      <c r="H15" s="4"/>
      <c r="I15" s="4" t="s">
        <v>75</v>
      </c>
      <c r="J15" s="4"/>
      <c r="K15" s="6">
        <v>-5527.5</v>
      </c>
      <c r="L15" s="4"/>
      <c r="M15" s="6">
        <f t="shared" si="0"/>
        <v>78161.149999999994</v>
      </c>
    </row>
    <row r="16" spans="1:13" x14ac:dyDescent="0.25">
      <c r="A16" s="4" t="s">
        <v>8</v>
      </c>
      <c r="B16" s="4"/>
      <c r="C16" s="5">
        <v>44390</v>
      </c>
      <c r="D16" s="4"/>
      <c r="E16" s="4" t="s">
        <v>22</v>
      </c>
      <c r="F16" s="4"/>
      <c r="G16" s="4" t="s">
        <v>52</v>
      </c>
      <c r="H16" s="4"/>
      <c r="I16" s="4" t="s">
        <v>76</v>
      </c>
      <c r="J16" s="4"/>
      <c r="K16" s="6">
        <v>-145.74</v>
      </c>
      <c r="L16" s="4"/>
      <c r="M16" s="6">
        <f t="shared" si="0"/>
        <v>78015.41</v>
      </c>
    </row>
    <row r="17" spans="1:13" x14ac:dyDescent="0.25">
      <c r="A17" s="4" t="s">
        <v>8</v>
      </c>
      <c r="B17" s="4"/>
      <c r="C17" s="5">
        <v>44390</v>
      </c>
      <c r="D17" s="4"/>
      <c r="E17" s="4" t="s">
        <v>23</v>
      </c>
      <c r="F17" s="4"/>
      <c r="G17" s="4" t="s">
        <v>53</v>
      </c>
      <c r="H17" s="4"/>
      <c r="I17" s="4" t="s">
        <v>77</v>
      </c>
      <c r="J17" s="4"/>
      <c r="K17" s="6">
        <v>-65</v>
      </c>
      <c r="L17" s="4"/>
      <c r="M17" s="6">
        <f t="shared" si="0"/>
        <v>77950.41</v>
      </c>
    </row>
    <row r="18" spans="1:13" x14ac:dyDescent="0.25">
      <c r="A18" s="4" t="s">
        <v>8</v>
      </c>
      <c r="B18" s="4"/>
      <c r="C18" s="5">
        <v>44390</v>
      </c>
      <c r="D18" s="4"/>
      <c r="E18" s="4" t="s">
        <v>24</v>
      </c>
      <c r="F18" s="4"/>
      <c r="G18" s="4" t="s">
        <v>54</v>
      </c>
      <c r="H18" s="4"/>
      <c r="I18" s="4" t="s">
        <v>78</v>
      </c>
      <c r="J18" s="4"/>
      <c r="K18" s="6">
        <v>-675</v>
      </c>
      <c r="L18" s="4"/>
      <c r="M18" s="6">
        <f t="shared" si="0"/>
        <v>77275.41</v>
      </c>
    </row>
    <row r="19" spans="1:13" x14ac:dyDescent="0.25">
      <c r="A19" s="4" t="s">
        <v>8</v>
      </c>
      <c r="B19" s="4"/>
      <c r="C19" s="5">
        <v>44390</v>
      </c>
      <c r="D19" s="4"/>
      <c r="E19" s="4" t="s">
        <v>25</v>
      </c>
      <c r="F19" s="4"/>
      <c r="G19" s="4" t="s">
        <v>55</v>
      </c>
      <c r="H19" s="4"/>
      <c r="I19" s="4" t="s">
        <v>79</v>
      </c>
      <c r="J19" s="4"/>
      <c r="K19" s="6">
        <v>-4000</v>
      </c>
      <c r="L19" s="4"/>
      <c r="M19" s="6">
        <f t="shared" si="0"/>
        <v>73275.41</v>
      </c>
    </row>
    <row r="20" spans="1:13" x14ac:dyDescent="0.25">
      <c r="A20" s="4" t="s">
        <v>8</v>
      </c>
      <c r="B20" s="4"/>
      <c r="C20" s="5">
        <v>44390</v>
      </c>
      <c r="D20" s="4"/>
      <c r="E20" s="4" t="s">
        <v>26</v>
      </c>
      <c r="F20" s="4"/>
      <c r="G20" s="4" t="s">
        <v>56</v>
      </c>
      <c r="H20" s="4"/>
      <c r="I20" s="4" t="s">
        <v>80</v>
      </c>
      <c r="J20" s="4"/>
      <c r="K20" s="6">
        <v>-71</v>
      </c>
      <c r="L20" s="4"/>
      <c r="M20" s="6">
        <f t="shared" si="0"/>
        <v>73204.41</v>
      </c>
    </row>
    <row r="21" spans="1:13" x14ac:dyDescent="0.25">
      <c r="A21" s="4" t="s">
        <v>7</v>
      </c>
      <c r="B21" s="4"/>
      <c r="C21" s="5">
        <v>44392</v>
      </c>
      <c r="D21" s="4"/>
      <c r="E21" s="4" t="s">
        <v>27</v>
      </c>
      <c r="F21" s="4"/>
      <c r="G21" s="4" t="s">
        <v>42</v>
      </c>
      <c r="H21" s="4"/>
      <c r="I21" s="4" t="s">
        <v>66</v>
      </c>
      <c r="J21" s="4"/>
      <c r="K21" s="6">
        <v>-4822.5600000000004</v>
      </c>
      <c r="L21" s="4"/>
      <c r="M21" s="6">
        <f t="shared" si="0"/>
        <v>68381.850000000006</v>
      </c>
    </row>
    <row r="22" spans="1:13" x14ac:dyDescent="0.25">
      <c r="A22" s="4" t="s">
        <v>7</v>
      </c>
      <c r="B22" s="4"/>
      <c r="C22" s="5">
        <v>44392</v>
      </c>
      <c r="D22" s="4"/>
      <c r="E22" s="4" t="s">
        <v>13</v>
      </c>
      <c r="F22" s="4"/>
      <c r="G22" s="4" t="s">
        <v>43</v>
      </c>
      <c r="H22" s="4"/>
      <c r="I22" s="4" t="s">
        <v>67</v>
      </c>
      <c r="J22" s="4"/>
      <c r="K22" s="6">
        <v>-8250.8700000000008</v>
      </c>
      <c r="L22" s="4"/>
      <c r="M22" s="6">
        <f t="shared" si="0"/>
        <v>60130.98</v>
      </c>
    </row>
    <row r="23" spans="1:13" x14ac:dyDescent="0.25">
      <c r="A23" s="4" t="s">
        <v>7</v>
      </c>
      <c r="B23" s="4"/>
      <c r="C23" s="5">
        <v>44396</v>
      </c>
      <c r="D23" s="4"/>
      <c r="E23" s="4" t="s">
        <v>28</v>
      </c>
      <c r="F23" s="4"/>
      <c r="G23" s="4" t="s">
        <v>43</v>
      </c>
      <c r="H23" s="4"/>
      <c r="I23" s="4" t="s">
        <v>81</v>
      </c>
      <c r="J23" s="4"/>
      <c r="K23" s="6">
        <v>-145.34</v>
      </c>
      <c r="L23" s="4"/>
      <c r="M23" s="6">
        <f t="shared" si="0"/>
        <v>59985.64</v>
      </c>
    </row>
    <row r="24" spans="1:13" x14ac:dyDescent="0.25">
      <c r="A24" s="4" t="s">
        <v>8</v>
      </c>
      <c r="B24" s="4"/>
      <c r="C24" s="5">
        <v>44396</v>
      </c>
      <c r="D24" s="4"/>
      <c r="E24" s="4" t="s">
        <v>29</v>
      </c>
      <c r="F24" s="4"/>
      <c r="G24" s="4" t="s">
        <v>43</v>
      </c>
      <c r="H24" s="4"/>
      <c r="I24" s="4" t="s">
        <v>82</v>
      </c>
      <c r="J24" s="4"/>
      <c r="K24" s="6">
        <v>-71.040000000000006</v>
      </c>
      <c r="L24" s="4"/>
      <c r="M24" s="6">
        <f t="shared" si="0"/>
        <v>59914.6</v>
      </c>
    </row>
    <row r="25" spans="1:13" x14ac:dyDescent="0.25">
      <c r="A25" s="4" t="s">
        <v>8</v>
      </c>
      <c r="B25" s="4"/>
      <c r="C25" s="5">
        <v>44396</v>
      </c>
      <c r="D25" s="4"/>
      <c r="E25" s="4" t="s">
        <v>30</v>
      </c>
      <c r="F25" s="4"/>
      <c r="G25" s="4" t="s">
        <v>57</v>
      </c>
      <c r="H25" s="4"/>
      <c r="I25" s="4" t="s">
        <v>83</v>
      </c>
      <c r="J25" s="4"/>
      <c r="K25" s="6">
        <v>-248.26</v>
      </c>
      <c r="L25" s="4"/>
      <c r="M25" s="6">
        <f t="shared" si="0"/>
        <v>59666.34</v>
      </c>
    </row>
    <row r="26" spans="1:13" x14ac:dyDescent="0.25">
      <c r="A26" s="4" t="s">
        <v>8</v>
      </c>
      <c r="B26" s="4"/>
      <c r="C26" s="5">
        <v>44397</v>
      </c>
      <c r="D26" s="4"/>
      <c r="E26" s="4" t="s">
        <v>31</v>
      </c>
      <c r="F26" s="4"/>
      <c r="G26" s="4" t="s">
        <v>58</v>
      </c>
      <c r="H26" s="4"/>
      <c r="I26" s="4" t="s">
        <v>84</v>
      </c>
      <c r="J26" s="4"/>
      <c r="K26" s="6">
        <v>-1043.52</v>
      </c>
      <c r="L26" s="4"/>
      <c r="M26" s="6">
        <f t="shared" si="0"/>
        <v>58622.82</v>
      </c>
    </row>
    <row r="27" spans="1:13" x14ac:dyDescent="0.25">
      <c r="A27" s="4" t="s">
        <v>7</v>
      </c>
      <c r="B27" s="4"/>
      <c r="C27" s="5">
        <v>44397</v>
      </c>
      <c r="D27" s="4"/>
      <c r="E27" s="4" t="s">
        <v>32</v>
      </c>
      <c r="F27" s="4"/>
      <c r="G27" s="4" t="s">
        <v>59</v>
      </c>
      <c r="H27" s="4"/>
      <c r="I27" s="4" t="s">
        <v>85</v>
      </c>
      <c r="J27" s="4"/>
      <c r="K27" s="6">
        <v>-146.69</v>
      </c>
      <c r="L27" s="4"/>
      <c r="M27" s="6">
        <f t="shared" si="0"/>
        <v>58476.13</v>
      </c>
    </row>
    <row r="28" spans="1:13" x14ac:dyDescent="0.25">
      <c r="A28" s="4" t="s">
        <v>7</v>
      </c>
      <c r="B28" s="4"/>
      <c r="C28" s="5">
        <v>44397</v>
      </c>
      <c r="D28" s="4"/>
      <c r="E28" s="4" t="s">
        <v>33</v>
      </c>
      <c r="F28" s="4"/>
      <c r="G28" s="4" t="s">
        <v>60</v>
      </c>
      <c r="H28" s="4"/>
      <c r="I28" s="4" t="s">
        <v>86</v>
      </c>
      <c r="J28" s="4"/>
      <c r="K28" s="6">
        <v>-11908.96</v>
      </c>
      <c r="L28" s="4"/>
      <c r="M28" s="6">
        <f t="shared" si="0"/>
        <v>46567.17</v>
      </c>
    </row>
    <row r="29" spans="1:13" x14ac:dyDescent="0.25">
      <c r="A29" s="4" t="s">
        <v>7</v>
      </c>
      <c r="B29" s="4"/>
      <c r="C29" s="5">
        <v>44397</v>
      </c>
      <c r="D29" s="4"/>
      <c r="E29" s="4" t="s">
        <v>34</v>
      </c>
      <c r="F29" s="4"/>
      <c r="G29" s="4" t="s">
        <v>61</v>
      </c>
      <c r="H29" s="4"/>
      <c r="I29" s="4" t="s">
        <v>87</v>
      </c>
      <c r="J29" s="4"/>
      <c r="K29" s="6">
        <v>0</v>
      </c>
      <c r="L29" s="4"/>
      <c r="M29" s="6">
        <f t="shared" si="0"/>
        <v>46567.17</v>
      </c>
    </row>
    <row r="30" spans="1:13" x14ac:dyDescent="0.25">
      <c r="A30" s="4" t="s">
        <v>8</v>
      </c>
      <c r="B30" s="4"/>
      <c r="C30" s="5">
        <v>44397</v>
      </c>
      <c r="D30" s="4"/>
      <c r="E30" s="4" t="s">
        <v>35</v>
      </c>
      <c r="F30" s="4"/>
      <c r="G30" s="4" t="s">
        <v>62</v>
      </c>
      <c r="H30" s="4"/>
      <c r="I30" s="4" t="s">
        <v>88</v>
      </c>
      <c r="J30" s="4"/>
      <c r="K30" s="6">
        <v>-9</v>
      </c>
      <c r="L30" s="4"/>
      <c r="M30" s="6">
        <f t="shared" si="0"/>
        <v>46558.17</v>
      </c>
    </row>
    <row r="31" spans="1:13" x14ac:dyDescent="0.25">
      <c r="A31" s="4" t="s">
        <v>8</v>
      </c>
      <c r="B31" s="4"/>
      <c r="C31" s="5">
        <v>44397</v>
      </c>
      <c r="D31" s="4"/>
      <c r="E31" s="4" t="s">
        <v>36</v>
      </c>
      <c r="F31" s="4"/>
      <c r="G31" s="4" t="s">
        <v>63</v>
      </c>
      <c r="H31" s="4"/>
      <c r="I31" s="4" t="s">
        <v>89</v>
      </c>
      <c r="J31" s="4"/>
      <c r="K31" s="6">
        <v>-20.69</v>
      </c>
      <c r="L31" s="4"/>
      <c r="M31" s="6">
        <f t="shared" si="0"/>
        <v>46537.48</v>
      </c>
    </row>
    <row r="32" spans="1:13" x14ac:dyDescent="0.25">
      <c r="A32" s="4" t="s">
        <v>8</v>
      </c>
      <c r="B32" s="4"/>
      <c r="C32" s="5">
        <v>44397</v>
      </c>
      <c r="D32" s="4"/>
      <c r="E32" s="4" t="s">
        <v>37</v>
      </c>
      <c r="F32" s="4"/>
      <c r="G32" s="4" t="s">
        <v>64</v>
      </c>
      <c r="H32" s="4"/>
      <c r="I32" s="4" t="s">
        <v>90</v>
      </c>
      <c r="J32" s="4"/>
      <c r="K32" s="6">
        <v>-142.58000000000001</v>
      </c>
      <c r="L32" s="4"/>
      <c r="M32" s="6">
        <f t="shared" si="0"/>
        <v>46394.9</v>
      </c>
    </row>
    <row r="33" spans="1:13" x14ac:dyDescent="0.25">
      <c r="A33" s="4" t="s">
        <v>7</v>
      </c>
      <c r="B33" s="4"/>
      <c r="C33" s="5">
        <v>44397</v>
      </c>
      <c r="D33" s="4"/>
      <c r="E33" s="4" t="s">
        <v>38</v>
      </c>
      <c r="F33" s="4"/>
      <c r="G33" s="4" t="s">
        <v>61</v>
      </c>
      <c r="H33" s="4"/>
      <c r="I33" s="4" t="s">
        <v>91</v>
      </c>
      <c r="J33" s="4"/>
      <c r="K33" s="6">
        <v>-1346.39</v>
      </c>
      <c r="L33" s="4"/>
      <c r="M33" s="6">
        <f t="shared" si="0"/>
        <v>45048.51</v>
      </c>
    </row>
    <row r="34" spans="1:13" x14ac:dyDescent="0.25">
      <c r="A34" s="4" t="s">
        <v>8</v>
      </c>
      <c r="B34" s="4"/>
      <c r="C34" s="5">
        <v>44397</v>
      </c>
      <c r="D34" s="4"/>
      <c r="E34" s="4" t="s">
        <v>39</v>
      </c>
      <c r="F34" s="4"/>
      <c r="G34" s="4" t="s">
        <v>65</v>
      </c>
      <c r="H34" s="4"/>
      <c r="I34" s="4" t="s">
        <v>92</v>
      </c>
      <c r="J34" s="4"/>
      <c r="K34" s="6">
        <v>-1000</v>
      </c>
      <c r="L34" s="4"/>
      <c r="M34" s="6">
        <f t="shared" si="0"/>
        <v>44048.51</v>
      </c>
    </row>
    <row r="35" spans="1:13" x14ac:dyDescent="0.25">
      <c r="A35" s="4" t="s">
        <v>10</v>
      </c>
      <c r="B35" s="4"/>
      <c r="C35" s="5">
        <v>44399</v>
      </c>
      <c r="D35" s="4"/>
      <c r="E35" s="4"/>
      <c r="F35" s="4"/>
      <c r="G35" s="4"/>
      <c r="H35" s="4"/>
      <c r="I35" s="4" t="s">
        <v>95</v>
      </c>
      <c r="J35" s="4"/>
      <c r="K35" s="6">
        <v>-22000</v>
      </c>
      <c r="L35" s="4"/>
      <c r="M35" s="6">
        <f t="shared" si="0"/>
        <v>22048.51</v>
      </c>
    </row>
    <row r="36" spans="1:13" x14ac:dyDescent="0.25">
      <c r="A36" s="4" t="s">
        <v>10</v>
      </c>
      <c r="B36" s="4"/>
      <c r="C36" s="5">
        <v>44399</v>
      </c>
      <c r="D36" s="4"/>
      <c r="E36" s="4"/>
      <c r="F36" s="4"/>
      <c r="G36" s="4"/>
      <c r="H36" s="4"/>
      <c r="I36" s="4" t="s">
        <v>72</v>
      </c>
      <c r="J36" s="4"/>
      <c r="K36" s="6">
        <v>40000</v>
      </c>
      <c r="L36" s="4"/>
      <c r="M36" s="6">
        <f t="shared" si="0"/>
        <v>62048.51</v>
      </c>
    </row>
    <row r="37" spans="1:13" x14ac:dyDescent="0.25">
      <c r="A37" s="4" t="s">
        <v>9</v>
      </c>
      <c r="B37" s="4"/>
      <c r="C37" s="5">
        <v>44400</v>
      </c>
      <c r="D37" s="4"/>
      <c r="E37" s="4"/>
      <c r="F37" s="4"/>
      <c r="G37" s="4"/>
      <c r="H37" s="4"/>
      <c r="I37" s="4" t="s">
        <v>9</v>
      </c>
      <c r="J37" s="4"/>
      <c r="K37" s="6">
        <v>5721.4</v>
      </c>
      <c r="L37" s="4"/>
      <c r="M37" s="6">
        <f t="shared" si="0"/>
        <v>67769.91</v>
      </c>
    </row>
    <row r="38" spans="1:13" x14ac:dyDescent="0.25">
      <c r="A38" s="4" t="s">
        <v>7</v>
      </c>
      <c r="B38" s="4"/>
      <c r="C38" s="5">
        <v>44406</v>
      </c>
      <c r="D38" s="4"/>
      <c r="E38" s="4" t="s">
        <v>40</v>
      </c>
      <c r="F38" s="4"/>
      <c r="G38" s="4" t="s">
        <v>42</v>
      </c>
      <c r="H38" s="4"/>
      <c r="I38" s="4" t="s">
        <v>66</v>
      </c>
      <c r="J38" s="4"/>
      <c r="K38" s="6">
        <v>-4822.5600000000004</v>
      </c>
      <c r="L38" s="4"/>
      <c r="M38" s="6">
        <f t="shared" si="0"/>
        <v>62947.35</v>
      </c>
    </row>
    <row r="39" spans="1:13" x14ac:dyDescent="0.25">
      <c r="A39" s="4" t="s">
        <v>7</v>
      </c>
      <c r="B39" s="4"/>
      <c r="C39" s="5">
        <v>44406</v>
      </c>
      <c r="D39" s="4"/>
      <c r="E39" s="4" t="s">
        <v>13</v>
      </c>
      <c r="F39" s="4"/>
      <c r="G39" s="4" t="s">
        <v>43</v>
      </c>
      <c r="H39" s="4"/>
      <c r="I39" s="4" t="s">
        <v>67</v>
      </c>
      <c r="J39" s="4"/>
      <c r="K39" s="6">
        <v>-8237.1299999999992</v>
      </c>
      <c r="L39" s="4"/>
      <c r="M39" s="6">
        <f t="shared" si="0"/>
        <v>54710.22</v>
      </c>
    </row>
    <row r="40" spans="1:13" x14ac:dyDescent="0.25">
      <c r="A40" s="4" t="s">
        <v>11</v>
      </c>
      <c r="B40" s="4"/>
      <c r="C40" s="5">
        <v>44408</v>
      </c>
      <c r="D40" s="4"/>
      <c r="E40" s="4" t="s">
        <v>41</v>
      </c>
      <c r="F40" s="4"/>
      <c r="G40" s="4"/>
      <c r="H40" s="4"/>
      <c r="I40" s="4" t="s">
        <v>97</v>
      </c>
      <c r="J40" s="4"/>
      <c r="K40" s="6">
        <v>-2500</v>
      </c>
      <c r="L40" s="4"/>
      <c r="M40" s="6">
        <f t="shared" si="0"/>
        <v>52210.22</v>
      </c>
    </row>
    <row r="41" spans="1:13" x14ac:dyDescent="0.25">
      <c r="A41" s="4" t="s">
        <v>8</v>
      </c>
      <c r="B41" s="4"/>
      <c r="C41" s="5">
        <v>44408</v>
      </c>
      <c r="D41" s="4"/>
      <c r="E41" s="4"/>
      <c r="F41" s="4"/>
      <c r="G41" s="4"/>
      <c r="H41" s="4"/>
      <c r="I41" s="4" t="s">
        <v>93</v>
      </c>
      <c r="J41" s="4"/>
      <c r="K41" s="6">
        <v>-4</v>
      </c>
      <c r="L41" s="4"/>
      <c r="M41" s="6">
        <f t="shared" si="0"/>
        <v>52206.22</v>
      </c>
    </row>
    <row r="42" spans="1:13" ht="15.75" thickBot="1" x14ac:dyDescent="0.3">
      <c r="A42" s="4" t="s">
        <v>9</v>
      </c>
      <c r="B42" s="4"/>
      <c r="C42" s="5">
        <v>44408</v>
      </c>
      <c r="D42" s="4"/>
      <c r="E42" s="4"/>
      <c r="F42" s="4"/>
      <c r="G42" s="4"/>
      <c r="H42" s="4"/>
      <c r="I42" s="4" t="s">
        <v>94</v>
      </c>
      <c r="J42" s="4"/>
      <c r="K42" s="7">
        <v>0.61</v>
      </c>
      <c r="L42" s="4"/>
      <c r="M42" s="7">
        <f t="shared" si="0"/>
        <v>52206.83</v>
      </c>
    </row>
    <row r="43" spans="1:13" ht="15.75" thickBot="1" x14ac:dyDescent="0.3">
      <c r="A43" s="4"/>
      <c r="B43" s="4"/>
      <c r="C43" s="5"/>
      <c r="D43" s="4"/>
      <c r="E43" s="4"/>
      <c r="F43" s="4"/>
      <c r="G43" s="4"/>
      <c r="H43" s="4"/>
      <c r="I43" s="4"/>
      <c r="J43" s="4"/>
      <c r="K43" s="8">
        <f>ROUND(SUM(K2:K42),5)</f>
        <v>-12917.99</v>
      </c>
      <c r="L43" s="4"/>
      <c r="M43" s="8">
        <f>M42</f>
        <v>52206.83</v>
      </c>
    </row>
    <row r="44" spans="1:13" s="10" customFormat="1" ht="12" thickBot="1" x14ac:dyDescent="0.25">
      <c r="A44" s="1"/>
      <c r="B44" s="1"/>
      <c r="C44" s="3"/>
      <c r="D44" s="1"/>
      <c r="E44" s="1"/>
      <c r="F44" s="1"/>
      <c r="G44" s="1"/>
      <c r="H44" s="1"/>
      <c r="I44" s="1"/>
      <c r="J44" s="1"/>
      <c r="K44" s="9">
        <f>K43</f>
        <v>-12917.99</v>
      </c>
      <c r="L44" s="1"/>
      <c r="M44" s="9">
        <f>M43</f>
        <v>52206.83</v>
      </c>
    </row>
    <row r="45" spans="1:13" ht="15.75" thickTop="1" x14ac:dyDescent="0.25"/>
  </sheetData>
  <pageMargins left="0.7" right="0.7" top="0.75" bottom="0.75" header="0.1" footer="0.3"/>
  <pageSetup orientation="landscape" r:id="rId1"/>
  <headerFooter>
    <oddHeader>&amp;C&amp;"Arial,Bold"&amp;12 Barton Springs Edwards Aquifer
Check Register&amp;14
&amp;10 As of July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2021-09-07T22:24:40Z</cp:lastPrinted>
  <dcterms:created xsi:type="dcterms:W3CDTF">2021-09-07T21:30:18Z</dcterms:created>
  <dcterms:modified xsi:type="dcterms:W3CDTF">2021-09-07T22:24:42Z</dcterms:modified>
</cp:coreProperties>
</file>