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January financials for 2.10.2022 board mtg\"/>
    </mc:Choice>
  </mc:AlternateContent>
  <xr:revisionPtr revIDLastSave="0" documentId="13_ncr:1_{6893E0DB-01D4-44D1-A4A2-EBD9915B2615}" xr6:coauthVersionLast="47" xr6:coauthVersionMax="47" xr10:uidLastSave="{00000000-0000-0000-0000-000000000000}"/>
  <bookViews>
    <workbookView xWindow="435" yWindow="210" windowWidth="28305" windowHeight="15060" xr2:uid="{CA2A5C97-EE8F-4E6D-81C1-002998634360}"/>
  </bookViews>
  <sheets>
    <sheet name="Sheet1" sheetId="1" r:id="rId1"/>
  </sheets>
  <definedNames>
    <definedName name="_xlnm.Print_Area" localSheetId="0">Sheet1!$A$1:$M$53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Sheet1!$22:$22,Sheet1!$23:$23,Sheet1!$24:$24,Sheet1!$25:$25,Sheet1!$26:$26,Sheet1!$27:$27,Sheet1!$28:$28,Sheet1!$29:$29,Sheet1!$30:$30,Sheet1!$31:$31,Sheet1!$32:$32,Sheet1!$33:$33,Sheet1!$35:$35,Sheet1!$36:$36,Sheet1!$37:$37,Sheet1!$38:$38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Sheet1!$M$23,Sheet1!$M$24,Sheet1!$M$25,Sheet1!$M$26,Sheet1!$M$27,Sheet1!$M$28,Sheet1!$M$29,Sheet1!$M$30,Sheet1!$M$31,Sheet1!$M$32,Sheet1!$M$33,Sheet1!$M$35,Sheet1!$M$36,Sheet1!$M$37,Sheet1!$M$38,Sheet1!$M$39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Sheet1!$M$40,Sheet1!$M$41,Sheet1!$M$42,Sheet1!$M$43,Sheet1!$M$44,Sheet1!$M$45,Sheet1!$M$46,Sheet1!$M$47,Sheet1!$M$48,Sheet1!$M$49,Sheet1!$M$50,Sheet1!$K$51,Sheet1!$M$51,Sheet1!$K$52,Sheet1!$M$52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20220131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K52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</calcChain>
</file>

<file path=xl/sharedStrings.xml><?xml version="1.0" encoding="utf-8"?>
<sst xmlns="http://schemas.openxmlformats.org/spreadsheetml/2006/main" count="181" uniqueCount="124">
  <si>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</si>
  <si>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</si>
  <si>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</si>
  <si>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</si>
  <si>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</si>
  <si>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</si>
  <si>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</si>
  <si>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</si>
  <si>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</si>
  <si>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</si>
  <si>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</si>
  <si>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26164</t>
  </si>
  <si>
    <t>26165</t>
  </si>
  <si>
    <t>26166</t>
  </si>
  <si>
    <t>26167</t>
  </si>
  <si>
    <t>26168</t>
  </si>
  <si>
    <t>EFT162022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</si>
  <si>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</si>
  <si>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</si>
  <si>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</si>
  <si>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</si>
  <si>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</si>
  <si>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</si>
  <si>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</si>
  <si>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</si>
  <si>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</si>
  <si>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26179</t>
  </si>
  <si>
    <t>26180</t>
  </si>
  <si>
    <t>1132022</t>
  </si>
  <si>
    <t>11322</t>
  </si>
  <si>
    <t>26181</t>
  </si>
  <si>
    <t>EFT1182022</t>
  </si>
  <si>
    <t>26182</t>
  </si>
  <si>
    <t>26183</t>
  </si>
  <si>
    <t>26184</t>
  </si>
  <si>
    <t>26185</t>
  </si>
  <si>
    <t>26188</t>
  </si>
  <si>
    <t>26186</t>
  </si>
  <si>
    <t>26187</t>
  </si>
  <si>
    <t>26189</t>
  </si>
  <si>
    <t>26190</t>
  </si>
  <si>
    <t>26191</t>
  </si>
  <si>
    <t>26192</t>
  </si>
  <si>
    <t>26193</t>
  </si>
  <si>
    <t>26194</t>
  </si>
  <si>
    <t>EFT1272022</t>
  </si>
  <si>
    <t>EFT12722</t>
  </si>
  <si>
    <t>26195</t>
  </si>
  <si>
    <t>26196</t>
  </si>
  <si>
    <t>26197</t>
  </si>
  <si>
    <t>Pedernales Electric Cooperative</t>
  </si>
  <si>
    <t>Jan-Pro of Austin</t>
  </si>
  <si>
    <t>Time Warner Cable</t>
  </si>
  <si>
    <t>Exxon Mobil Business Card</t>
  </si>
  <si>
    <t>Waterline Envirotech Ltd.</t>
  </si>
  <si>
    <t>United States Treasury</t>
  </si>
  <si>
    <t>Integritek</t>
  </si>
  <si>
    <t>Michael Redman</t>
  </si>
  <si>
    <t>Tammy Raymond</t>
  </si>
  <si>
    <t>Orsak Landscape Services</t>
  </si>
  <si>
    <t>Barton Publications</t>
  </si>
  <si>
    <t>GateHouse Austin</t>
  </si>
  <si>
    <t>Bickerstaff</t>
  </si>
  <si>
    <t>SledgeLaw Group</t>
  </si>
  <si>
    <t>Ready Refresh by Nestle</t>
  </si>
  <si>
    <t>CIT Technology Fin Serv, Inc</t>
  </si>
  <si>
    <t>Reliance Trust Company</t>
  </si>
  <si>
    <t>The Standard</t>
  </si>
  <si>
    <t>City of Austin</t>
  </si>
  <si>
    <t>TEXPERS</t>
  </si>
  <si>
    <t>GSI Environmental</t>
  </si>
  <si>
    <t>Office Depot, Inc.</t>
  </si>
  <si>
    <t>United Healthcare</t>
  </si>
  <si>
    <t>Sun Life Financial</t>
  </si>
  <si>
    <t>AFLAC</t>
  </si>
  <si>
    <t>SHRM</t>
  </si>
  <si>
    <t>January Office Cleaning Services</t>
  </si>
  <si>
    <t>Gasoline</t>
  </si>
  <si>
    <t>GMDA Conference in San Antonio</t>
  </si>
  <si>
    <t>DW Desktop Replacement</t>
  </si>
  <si>
    <t>Petty Cash Fund Replenishment</t>
  </si>
  <si>
    <t>December Lawn Service</t>
  </si>
  <si>
    <t>December Legal Fees</t>
  </si>
  <si>
    <t>December Legislative Services</t>
  </si>
  <si>
    <t>January Copier Lease</t>
  </si>
  <si>
    <t>74-2488641 Bi-weekly Employee Payroll Taxes</t>
  </si>
  <si>
    <t>Bi-weekly Employee Retirement</t>
  </si>
  <si>
    <t>Quarterly Retirement Fees 10/1/2021-12/31/2021</t>
  </si>
  <si>
    <t>Funds Transfer - Payroll</t>
  </si>
  <si>
    <t>January Trash and Recycling Service</t>
  </si>
  <si>
    <t>Annual Membership Renewal DCW</t>
  </si>
  <si>
    <t>Groundwater Modeling Support</t>
  </si>
  <si>
    <t>GMDA San Antonio Conference 1/18-1/20/2022</t>
  </si>
  <si>
    <t>Desk Calculators and Speakers</t>
  </si>
  <si>
    <t>2022 Annual District Membership Fee</t>
  </si>
  <si>
    <t>74-2488641 Employee Bi-weekly Payroll Taxes</t>
  </si>
  <si>
    <t>January Bottled Water Fee</t>
  </si>
  <si>
    <t>Annual HR Renewal 3/1/22-2/28/2023</t>
  </si>
  <si>
    <t>Truist VISA Card</t>
  </si>
  <si>
    <t>Various - Office Maintenance, Septic Repair</t>
  </si>
  <si>
    <t>Groundwater Mgmt District Assn</t>
  </si>
  <si>
    <t xml:space="preserve">Pitney Bowes Global Financial </t>
  </si>
  <si>
    <t>Waste Management of Texas</t>
  </si>
  <si>
    <t>Fidelity Security Life Insurance</t>
  </si>
  <si>
    <t>BARTON SPRINGS EDWARDS AQUIFER CONSERVATION DISTRICT</t>
  </si>
  <si>
    <t>MONTHLY CHECK REGISTER</t>
  </si>
  <si>
    <t>January 1, 2022 - January 31, 2022</t>
  </si>
  <si>
    <t>Electricity Service 11/18/21 - 12/19/2021</t>
  </si>
  <si>
    <t>Internet Service 12/30/2021 - 1/29/2022</t>
  </si>
  <si>
    <t>E-line repair shared between Aquifer Science and RegComp</t>
  </si>
  <si>
    <t>IT Monthly Service, Phone, and MicroSoft 365</t>
  </si>
  <si>
    <t>74-2488641 Directors Compensation Liability Taxes</t>
  </si>
  <si>
    <t>Public Hearing Notice Aqua Texas Permit</t>
  </si>
  <si>
    <t>Water Delivery 12/9/2021, 1/8/2022</t>
  </si>
  <si>
    <t>January 13-31, 2022 Water Service</t>
  </si>
  <si>
    <t>February Health Insurance Premium</t>
  </si>
  <si>
    <t>February Life/Dental/Vision/Disability Insurance Premium</t>
  </si>
  <si>
    <t>January Employee-paid Premium</t>
  </si>
  <si>
    <t>February Gap Insurance Premium</t>
  </si>
  <si>
    <t>Postage Meter Replenishment</t>
  </si>
  <si>
    <t>4th Quarter 2021 941 Payroll Tax with GTLI</t>
  </si>
  <si>
    <t>Deposit (Permittee Production Fees)</t>
  </si>
  <si>
    <t>Aqua Texas Public Hearing Notice</t>
  </si>
  <si>
    <t>Funds Transfer - Replenish Low Checking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</si>
</sst>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1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NumberFormat="1" applyBorder="1"/>
    <xf numFmtId="49" fontId="1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142875</xdr:colOff>
          <xdr:row>4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142875</xdr:colOff>
          <xdr:row>4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02D5-953C-4376-9628-64B780A87F3C}">
  <sheetPr codeName="Sheet1"/>
  <dimension ref="A1:P53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G49" sqref="G49"/>
    </sheetView>
  </sheetViews>
  <sheetFormatPr defaultRowHeight="15" x14ac:dyDescent="0.25"/>
  <cols>
    <col min="1" max="1" width="10.7109375" style="14" bestFit="1" customWidth="1"/>
    <col min="2" max="2" width="0.85546875" style="14" customWidth="1"/>
    <col min="3" max="3" width="8.7109375" style="14" bestFit="1" customWidth="1"/>
    <col min="4" max="4" width="0.85546875" style="14" customWidth="1"/>
    <col min="5" max="5" width="9.28515625" style="14" customWidth="1"/>
    <col min="6" max="6" width="0.85546875" style="14" customWidth="1"/>
    <col min="7" max="7" width="23.85546875" style="14" customWidth="1"/>
    <col min="8" max="8" width="0.5703125" style="14" customWidth="1"/>
    <col min="9" max="9" width="45.5703125" style="14" customWidth="1"/>
    <col min="10" max="10" width="1" style="14" customWidth="1"/>
    <col min="11" max="11" width="8.42578125" style="14" bestFit="1" customWidth="1"/>
    <col min="12" max="12" width="2" style="14" customWidth="1"/>
    <col min="13" max="13" width="8.42578125" style="14" customWidth="1"/>
    <col min="14" max="14" width="9" style="24" customWidth="1"/>
    <col min="15" max="16" width="9.140625" style="26"/>
  </cols>
  <sheetData>
    <row r="1" spans="1:16" ht="22.5" customHeight="1" x14ac:dyDescent="0.25">
      <c r="A1" s="18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s="16" customFormat="1" ht="21.75" customHeight="1" x14ac:dyDescent="0.25">
      <c r="A2" s="18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7"/>
      <c r="P2" s="27"/>
    </row>
    <row r="3" spans="1:16" s="17" customFormat="1" ht="20.25" customHeight="1" x14ac:dyDescent="0.25">
      <c r="A3" s="20" t="s">
        <v>106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8"/>
      <c r="P3" s="28"/>
    </row>
    <row r="4" spans="1:16" ht="12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6" s="13" customFormat="1" ht="18.75" customHeight="1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  <c r="N5" s="25"/>
      <c r="O5" s="29"/>
      <c r="P5" s="29"/>
    </row>
    <row r="6" spans="1:16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98167.039999999994</v>
      </c>
      <c r="N6" s="15"/>
    </row>
    <row r="7" spans="1:16" x14ac:dyDescent="0.25">
      <c r="A7" s="4" t="s">
        <v>7</v>
      </c>
      <c r="B7" s="4"/>
      <c r="C7" s="5">
        <v>44564</v>
      </c>
      <c r="D7" s="4"/>
      <c r="E7" s="4" t="s">
        <v>11</v>
      </c>
      <c r="F7" s="4"/>
      <c r="G7" s="4" t="s">
        <v>50</v>
      </c>
      <c r="H7" s="4"/>
      <c r="I7" s="4" t="s">
        <v>107</v>
      </c>
      <c r="J7" s="4"/>
      <c r="K7" s="6">
        <v>-311.31</v>
      </c>
      <c r="L7" s="4"/>
      <c r="M7" s="6">
        <f t="shared" ref="M7:M50" si="0">ROUND(M6+K7,5)</f>
        <v>97855.73</v>
      </c>
      <c r="N7" s="7"/>
    </row>
    <row r="8" spans="1:16" x14ac:dyDescent="0.25">
      <c r="A8" s="4" t="s">
        <v>7</v>
      </c>
      <c r="B8" s="4"/>
      <c r="C8" s="5">
        <v>44564</v>
      </c>
      <c r="D8" s="4"/>
      <c r="E8" s="4" t="s">
        <v>12</v>
      </c>
      <c r="F8" s="4"/>
      <c r="G8" s="4" t="s">
        <v>51</v>
      </c>
      <c r="H8" s="4"/>
      <c r="I8" s="4" t="s">
        <v>76</v>
      </c>
      <c r="J8" s="4"/>
      <c r="K8" s="6">
        <v>-270</v>
      </c>
      <c r="L8" s="4"/>
      <c r="M8" s="6">
        <f t="shared" si="0"/>
        <v>97585.73</v>
      </c>
      <c r="N8" s="7"/>
    </row>
    <row r="9" spans="1:16" x14ac:dyDescent="0.25">
      <c r="A9" s="4" t="s">
        <v>7</v>
      </c>
      <c r="B9" s="4"/>
      <c r="C9" s="5">
        <v>44565</v>
      </c>
      <c r="D9" s="4"/>
      <c r="E9" s="4" t="s">
        <v>13</v>
      </c>
      <c r="F9" s="4"/>
      <c r="G9" s="4" t="s">
        <v>52</v>
      </c>
      <c r="H9" s="4"/>
      <c r="I9" s="4" t="s">
        <v>108</v>
      </c>
      <c r="J9" s="4"/>
      <c r="K9" s="6">
        <v>-230.16</v>
      </c>
      <c r="L9" s="4"/>
      <c r="M9" s="6">
        <f t="shared" si="0"/>
        <v>97355.57</v>
      </c>
      <c r="N9" s="7"/>
    </row>
    <row r="10" spans="1:16" x14ac:dyDescent="0.25">
      <c r="A10" s="4" t="s">
        <v>7</v>
      </c>
      <c r="B10" s="4"/>
      <c r="C10" s="5">
        <v>44565</v>
      </c>
      <c r="D10" s="4"/>
      <c r="E10" s="4" t="s">
        <v>14</v>
      </c>
      <c r="F10" s="4"/>
      <c r="G10" s="4" t="s">
        <v>53</v>
      </c>
      <c r="H10" s="4"/>
      <c r="I10" s="4" t="s">
        <v>77</v>
      </c>
      <c r="J10" s="4"/>
      <c r="K10" s="6">
        <v>-32.53</v>
      </c>
      <c r="L10" s="4"/>
      <c r="M10" s="6">
        <f t="shared" si="0"/>
        <v>97323.04</v>
      </c>
      <c r="N10" s="7"/>
    </row>
    <row r="11" spans="1:16" x14ac:dyDescent="0.25">
      <c r="A11" s="4" t="s">
        <v>7</v>
      </c>
      <c r="B11" s="4"/>
      <c r="C11" s="5">
        <v>44566</v>
      </c>
      <c r="D11" s="4"/>
      <c r="E11" s="4" t="s">
        <v>15</v>
      </c>
      <c r="F11" s="4"/>
      <c r="G11" s="4" t="s">
        <v>54</v>
      </c>
      <c r="H11" s="4"/>
      <c r="I11" s="4" t="s">
        <v>109</v>
      </c>
      <c r="J11" s="4"/>
      <c r="K11" s="6">
        <v>-1334.45</v>
      </c>
      <c r="L11" s="4"/>
      <c r="M11" s="6">
        <f t="shared" si="0"/>
        <v>95988.59</v>
      </c>
      <c r="N11" s="7"/>
    </row>
    <row r="12" spans="1:16" x14ac:dyDescent="0.25">
      <c r="A12" s="4" t="s">
        <v>8</v>
      </c>
      <c r="B12" s="4"/>
      <c r="C12" s="5">
        <v>44567</v>
      </c>
      <c r="D12" s="4"/>
      <c r="E12" s="4" t="s">
        <v>16</v>
      </c>
      <c r="F12" s="4"/>
      <c r="G12" s="4" t="s">
        <v>55</v>
      </c>
      <c r="H12" s="4"/>
      <c r="I12" s="4" t="s">
        <v>111</v>
      </c>
      <c r="J12" s="4"/>
      <c r="K12" s="6">
        <v>-306</v>
      </c>
      <c r="L12" s="4"/>
      <c r="M12" s="6">
        <f t="shared" si="0"/>
        <v>95682.59</v>
      </c>
      <c r="N12" s="7"/>
    </row>
    <row r="13" spans="1:16" x14ac:dyDescent="0.25">
      <c r="A13" s="4" t="s">
        <v>7</v>
      </c>
      <c r="B13" s="4"/>
      <c r="C13" s="5">
        <v>44567</v>
      </c>
      <c r="D13" s="4"/>
      <c r="E13" s="4" t="s">
        <v>17</v>
      </c>
      <c r="F13" s="4"/>
      <c r="G13" s="4" t="s">
        <v>56</v>
      </c>
      <c r="H13" s="4"/>
      <c r="I13" s="4" t="s">
        <v>110</v>
      </c>
      <c r="J13" s="4"/>
      <c r="K13" s="6">
        <v>-1967.5</v>
      </c>
      <c r="L13" s="4"/>
      <c r="M13" s="6">
        <f t="shared" si="0"/>
        <v>93715.09</v>
      </c>
      <c r="N13" s="7"/>
    </row>
    <row r="14" spans="1:16" x14ac:dyDescent="0.25">
      <c r="A14" s="4" t="s">
        <v>7</v>
      </c>
      <c r="B14" s="4"/>
      <c r="C14" s="5">
        <v>44568</v>
      </c>
      <c r="D14" s="4"/>
      <c r="E14" s="4" t="s">
        <v>18</v>
      </c>
      <c r="F14" s="4"/>
      <c r="G14" s="4" t="s">
        <v>57</v>
      </c>
      <c r="H14" s="4"/>
      <c r="I14" s="4" t="s">
        <v>78</v>
      </c>
      <c r="J14" s="4"/>
      <c r="K14" s="6">
        <v>-603.26</v>
      </c>
      <c r="L14" s="4"/>
      <c r="M14" s="6">
        <f t="shared" si="0"/>
        <v>93111.83</v>
      </c>
      <c r="N14" s="7"/>
    </row>
    <row r="15" spans="1:16" x14ac:dyDescent="0.25">
      <c r="A15" s="4" t="s">
        <v>7</v>
      </c>
      <c r="B15" s="4"/>
      <c r="C15" s="5">
        <v>44568</v>
      </c>
      <c r="D15" s="4"/>
      <c r="E15" s="4" t="s">
        <v>19</v>
      </c>
      <c r="F15" s="4"/>
      <c r="G15" s="4" t="s">
        <v>56</v>
      </c>
      <c r="H15" s="4"/>
      <c r="I15" s="4" t="s">
        <v>79</v>
      </c>
      <c r="J15" s="4"/>
      <c r="K15" s="6">
        <v>-1688.32</v>
      </c>
      <c r="L15" s="4"/>
      <c r="M15" s="6">
        <f t="shared" si="0"/>
        <v>91423.51</v>
      </c>
      <c r="N15" s="7"/>
    </row>
    <row r="16" spans="1:16" x14ac:dyDescent="0.25">
      <c r="A16" s="4" t="s">
        <v>7</v>
      </c>
      <c r="B16" s="4"/>
      <c r="C16" s="5">
        <v>44568</v>
      </c>
      <c r="D16" s="4"/>
      <c r="E16" s="4" t="s">
        <v>20</v>
      </c>
      <c r="F16" s="4"/>
      <c r="G16" s="4" t="s">
        <v>58</v>
      </c>
      <c r="H16" s="4"/>
      <c r="I16" s="4" t="s">
        <v>80</v>
      </c>
      <c r="J16" s="4"/>
      <c r="K16" s="6">
        <v>-232.85</v>
      </c>
      <c r="L16" s="4"/>
      <c r="M16" s="6">
        <f t="shared" si="0"/>
        <v>91190.66</v>
      </c>
      <c r="N16" s="7"/>
    </row>
    <row r="17" spans="1:14" x14ac:dyDescent="0.25">
      <c r="A17" s="4" t="s">
        <v>9</v>
      </c>
      <c r="B17" s="4"/>
      <c r="C17" s="5">
        <v>44571</v>
      </c>
      <c r="D17" s="4"/>
      <c r="E17" s="4"/>
      <c r="F17" s="4"/>
      <c r="G17" s="4"/>
      <c r="H17" s="4"/>
      <c r="I17" s="4" t="s">
        <v>88</v>
      </c>
      <c r="J17" s="4"/>
      <c r="K17" s="6">
        <v>-21000</v>
      </c>
      <c r="L17" s="4"/>
      <c r="M17" s="6">
        <f t="shared" si="0"/>
        <v>70190.66</v>
      </c>
      <c r="N17" s="7"/>
    </row>
    <row r="18" spans="1:14" x14ac:dyDescent="0.25">
      <c r="A18" s="4" t="s">
        <v>7</v>
      </c>
      <c r="B18" s="4"/>
      <c r="C18" s="5">
        <v>44572</v>
      </c>
      <c r="D18" s="4"/>
      <c r="E18" s="4" t="s">
        <v>21</v>
      </c>
      <c r="F18" s="4"/>
      <c r="G18" s="4" t="s">
        <v>59</v>
      </c>
      <c r="H18" s="4"/>
      <c r="I18" s="4" t="s">
        <v>81</v>
      </c>
      <c r="J18" s="4"/>
      <c r="K18" s="6">
        <v>-65</v>
      </c>
      <c r="L18" s="4"/>
      <c r="M18" s="6">
        <f t="shared" si="0"/>
        <v>70125.66</v>
      </c>
      <c r="N18" s="7"/>
    </row>
    <row r="19" spans="1:14" x14ac:dyDescent="0.25">
      <c r="A19" s="4" t="s">
        <v>7</v>
      </c>
      <c r="B19" s="4"/>
      <c r="C19" s="5">
        <v>44572</v>
      </c>
      <c r="D19" s="4"/>
      <c r="E19" s="4" t="s">
        <v>22</v>
      </c>
      <c r="F19" s="4"/>
      <c r="G19" s="4" t="s">
        <v>60</v>
      </c>
      <c r="H19" s="4"/>
      <c r="I19" s="4" t="s">
        <v>122</v>
      </c>
      <c r="J19" s="4"/>
      <c r="K19" s="6">
        <v>-100</v>
      </c>
      <c r="L19" s="4"/>
      <c r="M19" s="6">
        <f t="shared" si="0"/>
        <v>70025.66</v>
      </c>
      <c r="N19" s="7"/>
    </row>
    <row r="20" spans="1:14" x14ac:dyDescent="0.25">
      <c r="A20" s="4" t="s">
        <v>7</v>
      </c>
      <c r="B20" s="4"/>
      <c r="C20" s="5">
        <v>44573</v>
      </c>
      <c r="D20" s="4"/>
      <c r="E20" s="4" t="s">
        <v>23</v>
      </c>
      <c r="F20" s="4"/>
      <c r="G20" s="4" t="s">
        <v>61</v>
      </c>
      <c r="H20" s="4"/>
      <c r="I20" s="4" t="s">
        <v>112</v>
      </c>
      <c r="J20" s="4"/>
      <c r="K20" s="6">
        <v>-386.49</v>
      </c>
      <c r="L20" s="4"/>
      <c r="M20" s="6">
        <f t="shared" si="0"/>
        <v>69639.17</v>
      </c>
      <c r="N20" s="7"/>
    </row>
    <row r="21" spans="1:14" x14ac:dyDescent="0.25">
      <c r="A21" s="4" t="s">
        <v>7</v>
      </c>
      <c r="B21" s="4"/>
      <c r="C21" s="5">
        <v>44573</v>
      </c>
      <c r="D21" s="4"/>
      <c r="E21" s="4" t="s">
        <v>24</v>
      </c>
      <c r="F21" s="4"/>
      <c r="G21" s="4" t="s">
        <v>62</v>
      </c>
      <c r="H21" s="4"/>
      <c r="I21" s="4" t="s">
        <v>82</v>
      </c>
      <c r="J21" s="4"/>
      <c r="K21" s="6">
        <v>-3712.5</v>
      </c>
      <c r="L21" s="4"/>
      <c r="M21" s="6">
        <f t="shared" si="0"/>
        <v>65926.67</v>
      </c>
      <c r="N21" s="7"/>
    </row>
    <row r="22" spans="1:14" x14ac:dyDescent="0.25">
      <c r="A22" s="4" t="s">
        <v>7</v>
      </c>
      <c r="B22" s="4"/>
      <c r="C22" s="5">
        <v>44573</v>
      </c>
      <c r="D22" s="4"/>
      <c r="E22" s="4" t="s">
        <v>25</v>
      </c>
      <c r="F22" s="4"/>
      <c r="G22" s="4" t="s">
        <v>63</v>
      </c>
      <c r="H22" s="4"/>
      <c r="I22" s="4" t="s">
        <v>83</v>
      </c>
      <c r="J22" s="4"/>
      <c r="K22" s="6">
        <v>-1000</v>
      </c>
      <c r="L22" s="4"/>
      <c r="M22" s="6">
        <f t="shared" si="0"/>
        <v>64926.67</v>
      </c>
      <c r="N22" s="7"/>
    </row>
    <row r="23" spans="1:14" x14ac:dyDescent="0.25">
      <c r="A23" s="4" t="s">
        <v>7</v>
      </c>
      <c r="B23" s="4"/>
      <c r="C23" s="5">
        <v>44573</v>
      </c>
      <c r="D23" s="4"/>
      <c r="E23" s="4" t="s">
        <v>26</v>
      </c>
      <c r="F23" s="4"/>
      <c r="G23" s="4" t="s">
        <v>64</v>
      </c>
      <c r="H23" s="4"/>
      <c r="I23" s="4" t="s">
        <v>113</v>
      </c>
      <c r="J23" s="4"/>
      <c r="K23" s="6">
        <v>-12</v>
      </c>
      <c r="L23" s="4"/>
      <c r="M23" s="6">
        <f t="shared" si="0"/>
        <v>64914.67</v>
      </c>
      <c r="N23" s="7"/>
    </row>
    <row r="24" spans="1:14" x14ac:dyDescent="0.25">
      <c r="A24" s="4" t="s">
        <v>7</v>
      </c>
      <c r="B24" s="4"/>
      <c r="C24" s="5">
        <v>44573</v>
      </c>
      <c r="D24" s="4"/>
      <c r="E24" s="4" t="s">
        <v>27</v>
      </c>
      <c r="F24" s="4"/>
      <c r="G24" s="4" t="s">
        <v>65</v>
      </c>
      <c r="H24" s="4"/>
      <c r="I24" s="4" t="s">
        <v>84</v>
      </c>
      <c r="J24" s="4"/>
      <c r="K24" s="6">
        <v>-675</v>
      </c>
      <c r="L24" s="4"/>
      <c r="M24" s="6">
        <f t="shared" si="0"/>
        <v>64239.67</v>
      </c>
      <c r="N24" s="7"/>
    </row>
    <row r="25" spans="1:14" x14ac:dyDescent="0.25">
      <c r="A25" s="4" t="s">
        <v>10</v>
      </c>
      <c r="B25" s="4"/>
      <c r="C25" s="5">
        <v>44573</v>
      </c>
      <c r="D25" s="4"/>
      <c r="E25" s="4"/>
      <c r="F25" s="4"/>
      <c r="G25" s="4"/>
      <c r="H25" s="4"/>
      <c r="I25" s="4" t="s">
        <v>121</v>
      </c>
      <c r="J25" s="4"/>
      <c r="K25" s="6">
        <v>5406.38</v>
      </c>
      <c r="L25" s="4"/>
      <c r="M25" s="6">
        <f t="shared" si="0"/>
        <v>69646.05</v>
      </c>
      <c r="N25" s="7"/>
    </row>
    <row r="26" spans="1:14" x14ac:dyDescent="0.25">
      <c r="A26" s="4" t="s">
        <v>8</v>
      </c>
      <c r="B26" s="4"/>
      <c r="C26" s="5">
        <v>44574</v>
      </c>
      <c r="D26" s="4"/>
      <c r="E26" s="4" t="s">
        <v>28</v>
      </c>
      <c r="F26" s="4"/>
      <c r="G26" s="4" t="s">
        <v>55</v>
      </c>
      <c r="H26" s="4"/>
      <c r="I26" s="4" t="s">
        <v>85</v>
      </c>
      <c r="J26" s="4"/>
      <c r="K26" s="6">
        <v>-6227.23</v>
      </c>
      <c r="L26" s="4"/>
      <c r="M26" s="6">
        <f t="shared" si="0"/>
        <v>63418.82</v>
      </c>
      <c r="N26" s="7"/>
    </row>
    <row r="27" spans="1:14" x14ac:dyDescent="0.25">
      <c r="A27" s="4" t="s">
        <v>8</v>
      </c>
      <c r="B27" s="4"/>
      <c r="C27" s="5">
        <v>44574</v>
      </c>
      <c r="D27" s="4"/>
      <c r="E27" s="4" t="s">
        <v>29</v>
      </c>
      <c r="F27" s="4"/>
      <c r="G27" s="4" t="s">
        <v>66</v>
      </c>
      <c r="H27" s="4"/>
      <c r="I27" s="4" t="s">
        <v>86</v>
      </c>
      <c r="J27" s="4"/>
      <c r="K27" s="6">
        <v>-3401.49</v>
      </c>
      <c r="L27" s="4"/>
      <c r="M27" s="6">
        <f t="shared" si="0"/>
        <v>60017.33</v>
      </c>
      <c r="N27" s="7"/>
    </row>
    <row r="28" spans="1:14" x14ac:dyDescent="0.25">
      <c r="A28" s="4" t="s">
        <v>7</v>
      </c>
      <c r="B28" s="4"/>
      <c r="C28" s="5">
        <v>44575</v>
      </c>
      <c r="D28" s="4"/>
      <c r="E28" s="4" t="s">
        <v>30</v>
      </c>
      <c r="F28" s="4"/>
      <c r="G28" s="4" t="s">
        <v>67</v>
      </c>
      <c r="H28" s="4"/>
      <c r="I28" s="4" t="s">
        <v>87</v>
      </c>
      <c r="J28" s="4"/>
      <c r="K28" s="6">
        <v>-10671.98</v>
      </c>
      <c r="L28" s="4"/>
      <c r="M28" s="6">
        <f t="shared" si="0"/>
        <v>49345.35</v>
      </c>
      <c r="N28" s="7"/>
    </row>
    <row r="29" spans="1:14" x14ac:dyDescent="0.25">
      <c r="A29" s="4" t="s">
        <v>8</v>
      </c>
      <c r="B29" s="4"/>
      <c r="C29" s="5">
        <v>44579</v>
      </c>
      <c r="D29" s="4"/>
      <c r="E29" s="4" t="s">
        <v>31</v>
      </c>
      <c r="F29" s="4"/>
      <c r="G29" s="4" t="s">
        <v>55</v>
      </c>
      <c r="H29" s="4"/>
      <c r="I29" s="4" t="s">
        <v>111</v>
      </c>
      <c r="J29" s="4"/>
      <c r="K29" s="6">
        <v>-397.8</v>
      </c>
      <c r="L29" s="4"/>
      <c r="M29" s="6">
        <f t="shared" si="0"/>
        <v>48947.55</v>
      </c>
      <c r="N29" s="7"/>
    </row>
    <row r="30" spans="1:14" x14ac:dyDescent="0.25">
      <c r="A30" s="4" t="s">
        <v>9</v>
      </c>
      <c r="B30" s="4"/>
      <c r="C30" s="5">
        <v>44580</v>
      </c>
      <c r="D30" s="4"/>
      <c r="E30" s="4"/>
      <c r="F30" s="4"/>
      <c r="G30" s="4"/>
      <c r="H30" s="4"/>
      <c r="I30" s="4" t="s">
        <v>88</v>
      </c>
      <c r="J30" s="4"/>
      <c r="K30" s="6">
        <v>-20000</v>
      </c>
      <c r="L30" s="4"/>
      <c r="M30" s="6">
        <f t="shared" si="0"/>
        <v>28947.55</v>
      </c>
      <c r="N30" s="7"/>
    </row>
    <row r="31" spans="1:14" x14ac:dyDescent="0.25">
      <c r="A31" s="4" t="s">
        <v>7</v>
      </c>
      <c r="B31" s="4"/>
      <c r="C31" s="5">
        <v>44580</v>
      </c>
      <c r="D31" s="4"/>
      <c r="E31" s="4" t="s">
        <v>32</v>
      </c>
      <c r="F31" s="4"/>
      <c r="G31" s="4" t="s">
        <v>102</v>
      </c>
      <c r="H31" s="4"/>
      <c r="I31" s="4" t="s">
        <v>89</v>
      </c>
      <c r="J31" s="4"/>
      <c r="K31" s="6">
        <v>-442.6</v>
      </c>
      <c r="L31" s="4"/>
      <c r="M31" s="6">
        <f t="shared" si="0"/>
        <v>28504.95</v>
      </c>
      <c r="N31" s="7"/>
    </row>
    <row r="32" spans="1:14" x14ac:dyDescent="0.25">
      <c r="A32" s="4" t="s">
        <v>7</v>
      </c>
      <c r="B32" s="4"/>
      <c r="C32" s="5">
        <v>44580</v>
      </c>
      <c r="D32" s="4"/>
      <c r="E32" s="4" t="s">
        <v>33</v>
      </c>
      <c r="F32" s="4"/>
      <c r="G32" s="4" t="s">
        <v>68</v>
      </c>
      <c r="H32" s="4"/>
      <c r="I32" s="4" t="s">
        <v>114</v>
      </c>
      <c r="J32" s="4"/>
      <c r="K32" s="6">
        <v>-20.38</v>
      </c>
      <c r="L32" s="4"/>
      <c r="M32" s="6">
        <f t="shared" si="0"/>
        <v>28484.57</v>
      </c>
      <c r="N32" s="7"/>
    </row>
    <row r="33" spans="1:16" x14ac:dyDescent="0.25">
      <c r="A33" s="4" t="s">
        <v>9</v>
      </c>
      <c r="B33" s="4"/>
      <c r="C33" s="5">
        <v>44580</v>
      </c>
      <c r="D33" s="4"/>
      <c r="E33" s="4"/>
      <c r="F33" s="4"/>
      <c r="G33" s="4"/>
      <c r="H33" s="4"/>
      <c r="I33" s="4" t="s">
        <v>123</v>
      </c>
      <c r="J33" s="4"/>
      <c r="K33" s="6">
        <v>60000</v>
      </c>
      <c r="L33" s="4"/>
      <c r="M33" s="6">
        <f t="shared" si="0"/>
        <v>88484.57</v>
      </c>
      <c r="N33" s="7"/>
    </row>
    <row r="34" spans="1:16" s="13" customFormat="1" ht="18.75" customHeight="1" thickBot="1" x14ac:dyDescent="0.3">
      <c r="A34" s="12" t="s">
        <v>0</v>
      </c>
      <c r="B34" s="11"/>
      <c r="C34" s="12" t="s">
        <v>1</v>
      </c>
      <c r="D34" s="11"/>
      <c r="E34" s="12" t="s">
        <v>2</v>
      </c>
      <c r="F34" s="11"/>
      <c r="G34" s="12" t="s">
        <v>3</v>
      </c>
      <c r="H34" s="11"/>
      <c r="I34" s="12" t="s">
        <v>4</v>
      </c>
      <c r="J34" s="11"/>
      <c r="K34" s="12" t="s">
        <v>5</v>
      </c>
      <c r="L34" s="11"/>
      <c r="M34" s="12" t="s">
        <v>6</v>
      </c>
      <c r="N34" s="25"/>
      <c r="O34" s="29"/>
      <c r="P34" s="29"/>
    </row>
    <row r="35" spans="1:16" ht="15.75" thickTop="1" x14ac:dyDescent="0.25">
      <c r="A35" s="4" t="s">
        <v>7</v>
      </c>
      <c r="B35" s="4"/>
      <c r="C35" s="5">
        <v>44581</v>
      </c>
      <c r="D35" s="4"/>
      <c r="E35" s="4" t="s">
        <v>34</v>
      </c>
      <c r="F35" s="4"/>
      <c r="G35" s="4" t="s">
        <v>98</v>
      </c>
      <c r="H35" s="4"/>
      <c r="I35" s="4" t="s">
        <v>99</v>
      </c>
      <c r="J35" s="4"/>
      <c r="K35" s="6">
        <v>-4996.7299999999996</v>
      </c>
      <c r="L35" s="4"/>
      <c r="M35" s="6">
        <f>ROUND(M33+K35,5)</f>
        <v>83487.839999999997</v>
      </c>
      <c r="N35" s="7"/>
    </row>
    <row r="36" spans="1:16" x14ac:dyDescent="0.25">
      <c r="A36" s="4" t="s">
        <v>7</v>
      </c>
      <c r="B36" s="4"/>
      <c r="C36" s="5">
        <v>44581</v>
      </c>
      <c r="D36" s="4"/>
      <c r="E36" s="4" t="s">
        <v>35</v>
      </c>
      <c r="F36" s="4"/>
      <c r="G36" s="4" t="s">
        <v>69</v>
      </c>
      <c r="H36" s="4"/>
      <c r="I36" s="4" t="s">
        <v>90</v>
      </c>
      <c r="J36" s="4"/>
      <c r="K36" s="6">
        <v>-19.63</v>
      </c>
      <c r="L36" s="4"/>
      <c r="M36" s="6">
        <f t="shared" si="0"/>
        <v>83468.210000000006</v>
      </c>
      <c r="N36" s="7"/>
    </row>
    <row r="37" spans="1:16" x14ac:dyDescent="0.25">
      <c r="A37" s="4" t="s">
        <v>7</v>
      </c>
      <c r="B37" s="4"/>
      <c r="C37" s="5">
        <v>44586</v>
      </c>
      <c r="D37" s="4"/>
      <c r="E37" s="4" t="s">
        <v>36</v>
      </c>
      <c r="F37" s="4"/>
      <c r="G37" s="4" t="s">
        <v>70</v>
      </c>
      <c r="H37" s="4"/>
      <c r="I37" s="4" t="s">
        <v>91</v>
      </c>
      <c r="J37" s="4"/>
      <c r="K37" s="6">
        <v>-693.75</v>
      </c>
      <c r="L37" s="4"/>
      <c r="M37" s="6">
        <f t="shared" si="0"/>
        <v>82774.460000000006</v>
      </c>
      <c r="N37" s="7"/>
    </row>
    <row r="38" spans="1:16" x14ac:dyDescent="0.25">
      <c r="A38" s="4" t="s">
        <v>7</v>
      </c>
      <c r="B38" s="4"/>
      <c r="C38" s="5">
        <v>44586</v>
      </c>
      <c r="D38" s="4"/>
      <c r="E38" s="4" t="s">
        <v>37</v>
      </c>
      <c r="F38" s="4"/>
      <c r="G38" s="4" t="s">
        <v>57</v>
      </c>
      <c r="H38" s="4"/>
      <c r="I38" s="4" t="s">
        <v>92</v>
      </c>
      <c r="J38" s="4"/>
      <c r="K38" s="6">
        <v>-269.99</v>
      </c>
      <c r="L38" s="4"/>
      <c r="M38" s="6">
        <f t="shared" si="0"/>
        <v>82504.47</v>
      </c>
      <c r="N38" s="7"/>
    </row>
    <row r="39" spans="1:16" x14ac:dyDescent="0.25">
      <c r="A39" s="4" t="s">
        <v>7</v>
      </c>
      <c r="B39" s="4"/>
      <c r="C39" s="5">
        <v>44586</v>
      </c>
      <c r="D39" s="4"/>
      <c r="E39" s="4" t="s">
        <v>38</v>
      </c>
      <c r="F39" s="4"/>
      <c r="G39" s="4" t="s">
        <v>71</v>
      </c>
      <c r="H39" s="4"/>
      <c r="I39" s="4" t="s">
        <v>93</v>
      </c>
      <c r="J39" s="4"/>
      <c r="K39" s="6">
        <v>-171.37</v>
      </c>
      <c r="L39" s="4"/>
      <c r="M39" s="6">
        <f t="shared" si="0"/>
        <v>82333.100000000006</v>
      </c>
      <c r="N39" s="7"/>
    </row>
    <row r="40" spans="1:16" x14ac:dyDescent="0.25">
      <c r="A40" s="4" t="s">
        <v>8</v>
      </c>
      <c r="B40" s="4"/>
      <c r="C40" s="5">
        <v>44587</v>
      </c>
      <c r="D40" s="4"/>
      <c r="E40" s="4" t="s">
        <v>39</v>
      </c>
      <c r="F40" s="4"/>
      <c r="G40" s="4" t="s">
        <v>72</v>
      </c>
      <c r="H40" s="4"/>
      <c r="I40" s="4" t="s">
        <v>115</v>
      </c>
      <c r="J40" s="4"/>
      <c r="K40" s="6">
        <v>-9988.16</v>
      </c>
      <c r="L40" s="4"/>
      <c r="M40" s="6">
        <f t="shared" si="0"/>
        <v>72344.94</v>
      </c>
      <c r="N40" s="7"/>
    </row>
    <row r="41" spans="1:16" x14ac:dyDescent="0.25">
      <c r="A41" s="4" t="s">
        <v>8</v>
      </c>
      <c r="B41" s="4"/>
      <c r="C41" s="5">
        <v>44587</v>
      </c>
      <c r="D41" s="4"/>
      <c r="E41" s="4" t="s">
        <v>40</v>
      </c>
      <c r="F41" s="4"/>
      <c r="G41" s="4" t="s">
        <v>73</v>
      </c>
      <c r="H41" s="4"/>
      <c r="I41" s="4" t="s">
        <v>116</v>
      </c>
      <c r="J41" s="4"/>
      <c r="K41" s="6">
        <v>-1130.51</v>
      </c>
      <c r="L41" s="4"/>
      <c r="M41" s="6">
        <f t="shared" si="0"/>
        <v>71214.429999999993</v>
      </c>
      <c r="N41" s="7"/>
    </row>
    <row r="42" spans="1:16" x14ac:dyDescent="0.25">
      <c r="A42" s="4" t="s">
        <v>8</v>
      </c>
      <c r="B42" s="4"/>
      <c r="C42" s="5">
        <v>44587</v>
      </c>
      <c r="D42" s="4"/>
      <c r="E42" s="4" t="s">
        <v>41</v>
      </c>
      <c r="F42" s="4"/>
      <c r="G42" s="4" t="s">
        <v>74</v>
      </c>
      <c r="H42" s="4"/>
      <c r="I42" s="4" t="s">
        <v>117</v>
      </c>
      <c r="J42" s="4"/>
      <c r="K42" s="6">
        <v>-107.3</v>
      </c>
      <c r="L42" s="4"/>
      <c r="M42" s="6">
        <f t="shared" si="0"/>
        <v>71107.13</v>
      </c>
      <c r="N42" s="7"/>
    </row>
    <row r="43" spans="1:16" x14ac:dyDescent="0.25">
      <c r="A43" s="4" t="s">
        <v>7</v>
      </c>
      <c r="B43" s="4"/>
      <c r="C43" s="5">
        <v>44587</v>
      </c>
      <c r="D43" s="4"/>
      <c r="E43" s="4" t="s">
        <v>42</v>
      </c>
      <c r="F43" s="4"/>
      <c r="G43" s="4" t="s">
        <v>103</v>
      </c>
      <c r="H43" s="4"/>
      <c r="I43" s="4" t="s">
        <v>118</v>
      </c>
      <c r="J43" s="4"/>
      <c r="K43" s="6">
        <v>-827.22</v>
      </c>
      <c r="L43" s="4"/>
      <c r="M43" s="6">
        <f t="shared" si="0"/>
        <v>70279.91</v>
      </c>
      <c r="N43" s="7"/>
    </row>
    <row r="44" spans="1:16" x14ac:dyDescent="0.25">
      <c r="A44" s="4" t="s">
        <v>7</v>
      </c>
      <c r="B44" s="4"/>
      <c r="C44" s="5">
        <v>44587</v>
      </c>
      <c r="D44" s="4"/>
      <c r="E44" s="4" t="s">
        <v>43</v>
      </c>
      <c r="F44" s="4"/>
      <c r="G44" s="4" t="s">
        <v>100</v>
      </c>
      <c r="H44" s="4"/>
      <c r="I44" s="4" t="s">
        <v>94</v>
      </c>
      <c r="J44" s="4"/>
      <c r="K44" s="6">
        <v>-350</v>
      </c>
      <c r="L44" s="4"/>
      <c r="M44" s="6">
        <f t="shared" si="0"/>
        <v>69929.91</v>
      </c>
      <c r="N44" s="7"/>
    </row>
    <row r="45" spans="1:16" x14ac:dyDescent="0.25">
      <c r="A45" s="4" t="s">
        <v>7</v>
      </c>
      <c r="B45" s="4"/>
      <c r="C45" s="5">
        <v>44587</v>
      </c>
      <c r="D45" s="4"/>
      <c r="E45" s="4" t="s">
        <v>44</v>
      </c>
      <c r="F45" s="4"/>
      <c r="G45" s="4" t="s">
        <v>101</v>
      </c>
      <c r="H45" s="4"/>
      <c r="I45" s="4" t="s">
        <v>119</v>
      </c>
      <c r="J45" s="4"/>
      <c r="K45" s="6">
        <v>-300</v>
      </c>
      <c r="L45" s="4"/>
      <c r="M45" s="6">
        <f t="shared" si="0"/>
        <v>69629.91</v>
      </c>
      <c r="N45" s="7"/>
    </row>
    <row r="46" spans="1:16" x14ac:dyDescent="0.25">
      <c r="A46" s="4" t="s">
        <v>8</v>
      </c>
      <c r="B46" s="4"/>
      <c r="C46" s="5">
        <v>44588</v>
      </c>
      <c r="D46" s="4"/>
      <c r="E46" s="4" t="s">
        <v>45</v>
      </c>
      <c r="F46" s="4"/>
      <c r="G46" s="4" t="s">
        <v>55</v>
      </c>
      <c r="H46" s="4"/>
      <c r="I46" s="4" t="s">
        <v>95</v>
      </c>
      <c r="J46" s="4"/>
      <c r="K46" s="6">
        <v>-7115.03</v>
      </c>
      <c r="L46" s="4"/>
      <c r="M46" s="6">
        <f t="shared" si="0"/>
        <v>62514.879999999997</v>
      </c>
      <c r="N46" s="7"/>
    </row>
    <row r="47" spans="1:16" x14ac:dyDescent="0.25">
      <c r="A47" s="4" t="s">
        <v>8</v>
      </c>
      <c r="B47" s="4"/>
      <c r="C47" s="5">
        <v>44588</v>
      </c>
      <c r="D47" s="4"/>
      <c r="E47" s="4" t="s">
        <v>46</v>
      </c>
      <c r="F47" s="4"/>
      <c r="G47" s="4" t="s">
        <v>66</v>
      </c>
      <c r="H47" s="4"/>
      <c r="I47" s="4" t="s">
        <v>86</v>
      </c>
      <c r="J47" s="4"/>
      <c r="K47" s="6">
        <v>-3778.09</v>
      </c>
      <c r="L47" s="4"/>
      <c r="M47" s="6">
        <f t="shared" si="0"/>
        <v>58736.79</v>
      </c>
      <c r="N47" s="7"/>
    </row>
    <row r="48" spans="1:16" x14ac:dyDescent="0.25">
      <c r="A48" s="4" t="s">
        <v>7</v>
      </c>
      <c r="B48" s="4"/>
      <c r="C48" s="5">
        <v>44588</v>
      </c>
      <c r="D48" s="4"/>
      <c r="E48" s="4" t="s">
        <v>47</v>
      </c>
      <c r="F48" s="4"/>
      <c r="G48" s="4" t="s">
        <v>64</v>
      </c>
      <c r="H48" s="4"/>
      <c r="I48" s="4" t="s">
        <v>96</v>
      </c>
      <c r="J48" s="4"/>
      <c r="K48" s="6">
        <v>-12</v>
      </c>
      <c r="L48" s="4"/>
      <c r="M48" s="6">
        <f t="shared" si="0"/>
        <v>58724.79</v>
      </c>
      <c r="N48" s="7"/>
    </row>
    <row r="49" spans="1:16" x14ac:dyDescent="0.25">
      <c r="A49" s="4" t="s">
        <v>7</v>
      </c>
      <c r="B49" s="4"/>
      <c r="C49" s="5">
        <v>44589</v>
      </c>
      <c r="D49" s="4"/>
      <c r="E49" s="4" t="s">
        <v>48</v>
      </c>
      <c r="F49" s="4"/>
      <c r="G49" s="4" t="s">
        <v>55</v>
      </c>
      <c r="H49" s="4"/>
      <c r="I49" s="4" t="s">
        <v>120</v>
      </c>
      <c r="J49" s="4"/>
      <c r="K49" s="6">
        <v>-269.06</v>
      </c>
      <c r="L49" s="4"/>
      <c r="M49" s="6">
        <f t="shared" si="0"/>
        <v>58455.73</v>
      </c>
      <c r="N49" s="7"/>
    </row>
    <row r="50" spans="1:16" ht="15.75" thickBot="1" x14ac:dyDescent="0.3">
      <c r="A50" s="4" t="s">
        <v>7</v>
      </c>
      <c r="B50" s="4"/>
      <c r="C50" s="5">
        <v>44592</v>
      </c>
      <c r="D50" s="4"/>
      <c r="E50" s="4" t="s">
        <v>49</v>
      </c>
      <c r="F50" s="4"/>
      <c r="G50" s="4" t="s">
        <v>75</v>
      </c>
      <c r="H50" s="4"/>
      <c r="I50" s="4" t="s">
        <v>97</v>
      </c>
      <c r="J50" s="4"/>
      <c r="K50" s="7">
        <v>-219</v>
      </c>
      <c r="L50" s="4"/>
      <c r="M50" s="7">
        <f t="shared" si="0"/>
        <v>58236.73</v>
      </c>
      <c r="N50" s="7"/>
    </row>
    <row r="51" spans="1:16" ht="15.75" thickBot="1" x14ac:dyDescent="0.3">
      <c r="A51" s="4"/>
      <c r="B51" s="4"/>
      <c r="C51" s="5"/>
      <c r="D51" s="4"/>
      <c r="E51" s="4"/>
      <c r="F51" s="4"/>
      <c r="G51" s="4"/>
      <c r="H51" s="4"/>
      <c r="I51" s="4"/>
      <c r="J51" s="4"/>
      <c r="K51" s="8">
        <f>ROUND(SUM(K6:K50),5)</f>
        <v>-39930.31</v>
      </c>
      <c r="L51" s="4"/>
      <c r="M51" s="8">
        <f>M50</f>
        <v>58236.73</v>
      </c>
      <c r="N51" s="7"/>
    </row>
    <row r="52" spans="1:16" s="10" customFormat="1" ht="16.5" customHeight="1" thickBot="1" x14ac:dyDescent="0.25">
      <c r="A52" s="1"/>
      <c r="B52" s="1"/>
      <c r="C52" s="3"/>
      <c r="D52" s="1"/>
      <c r="E52" s="1"/>
      <c r="F52" s="1"/>
      <c r="G52" s="1"/>
      <c r="H52" s="1"/>
      <c r="I52" s="1"/>
      <c r="J52" s="1"/>
      <c r="K52" s="9">
        <f>K51</f>
        <v>-39930.31</v>
      </c>
      <c r="L52" s="1"/>
      <c r="M52" s="9">
        <f>M51</f>
        <v>58236.73</v>
      </c>
      <c r="N52" s="15"/>
      <c r="O52" s="30"/>
      <c r="P52" s="30"/>
    </row>
    <row r="53" spans="1:16" ht="15.75" thickTop="1" x14ac:dyDescent="0.25"/>
  </sheetData>
  <mergeCells count="4">
    <mergeCell ref="A1:N1"/>
    <mergeCell ref="A2:N2"/>
    <mergeCell ref="A3:N3"/>
    <mergeCell ref="A4:M4"/>
  </mergeCells>
  <printOptions horizontalCentered="1"/>
  <pageMargins left="0.7" right="0.7" top="0.75" bottom="0.75" header="0.1" footer="0.3"/>
  <pageSetup orientation="landscape" r:id="rId1"/>
  <headerFooter>
    <oddFooter>&amp;L&amp;T&amp;D&amp;R&amp;"Arial,Bold"&amp;8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142875</xdr:colOff>
                <xdr:row>4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142875</xdr:colOff>
                <xdr:row>4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2022-02-06T15:55:40Z</cp:lastPrinted>
  <dcterms:created xsi:type="dcterms:W3CDTF">2022-02-01T01:17:54Z</dcterms:created>
  <dcterms:modified xsi:type="dcterms:W3CDTF">2022-02-06T15:55:43Z</dcterms:modified>
</cp:coreProperties>
</file>