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8F39D66D-3A98-46E1-883B-1A3ACCF69DB9}" xr6:coauthVersionLast="46" xr6:coauthVersionMax="46" xr10:uidLastSave="{00000000-0000-0000-0000-000000000000}"/>
  <bookViews>
    <workbookView xWindow="2985" yWindow="720" windowWidth="24840" windowHeight="12540" xr2:uid="{DAD795A2-05B7-4F43-8FB4-37628E7A099E}"/>
  </bookViews>
  <sheets>
    <sheet name="Sheet1" sheetId="1" r:id="rId1"/>
  </sheets>
  <definedNames>
    <definedName name="_xlnm.Print_Area" localSheetId="0">Sheet1!$A$1:$M$46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Sheet1!$M$39,Sheet1!$M$40,Sheet1!$M$41,Sheet1!$M$42,Sheet1!$K$43,Sheet1!$M$43,Sheet1!$K$44,Sheet1!$M$44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20210131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4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7" i="1"/>
</calcChain>
</file>

<file path=xl/sharedStrings.xml><?xml version="1.0" encoding="utf-8"?>
<sst xmlns="http://schemas.openxmlformats.org/spreadsheetml/2006/main" count="146" uniqueCount="100">
  <si>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</si>
  <si>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</si>
  <si>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</si>
  <si>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</si>
  <si>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</si>
  <si>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</si>
  <si>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</si>
  <si>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</si>
  <si>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</si>
  <si>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</si>
  <si>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</si>
  <si>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25749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</si>
  <si>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</si>
  <si>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</si>
  <si>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</si>
  <si>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</si>
  <si>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</si>
  <si>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</si>
  <si>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</si>
  <si>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</si>
  <si>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</si>
  <si>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</si>
  <si>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EFT</t>
  </si>
  <si>
    <t>25760</t>
  </si>
  <si>
    <t>1182021EFT</t>
  </si>
  <si>
    <t>25761</t>
  </si>
  <si>
    <t>25762</t>
  </si>
  <si>
    <t>25763</t>
  </si>
  <si>
    <t>25764</t>
  </si>
  <si>
    <t>25765</t>
  </si>
  <si>
    <t>25766</t>
  </si>
  <si>
    <t>25767</t>
  </si>
  <si>
    <t>25768</t>
  </si>
  <si>
    <t>25769</t>
  </si>
  <si>
    <t>25770</t>
  </si>
  <si>
    <t>25771</t>
  </si>
  <si>
    <t>25772</t>
  </si>
  <si>
    <t>25773</t>
  </si>
  <si>
    <t>25774</t>
  </si>
  <si>
    <t>25775</t>
  </si>
  <si>
    <t>Travis County Alarm Permit</t>
  </si>
  <si>
    <t>Waste Management of Texas, Inc.</t>
  </si>
  <si>
    <t>Pedernales Electric Cooperative</t>
  </si>
  <si>
    <t>The County of Hays</t>
  </si>
  <si>
    <t>Jan-Pro of Austin</t>
  </si>
  <si>
    <t>Integritek</t>
  </si>
  <si>
    <t>Michael Redman</t>
  </si>
  <si>
    <t>BB&amp;T</t>
  </si>
  <si>
    <t>Reserve Account</t>
  </si>
  <si>
    <t>Time Warner Cable</t>
  </si>
  <si>
    <t>CIT Technology Fin Serv, Inc</t>
  </si>
  <si>
    <t>Reliance Trust Company</t>
  </si>
  <si>
    <t>United States Treasury</t>
  </si>
  <si>
    <t>Bickerstaff</t>
  </si>
  <si>
    <t>Sam's Club</t>
  </si>
  <si>
    <t>Dave's Well Service</t>
  </si>
  <si>
    <t>City of Austin</t>
  </si>
  <si>
    <t>Barton Publications</t>
  </si>
  <si>
    <t>Enoch Kever PLLC</t>
  </si>
  <si>
    <t>SledgeLaw Group</t>
  </si>
  <si>
    <t>The Standard</t>
  </si>
  <si>
    <t>Exxon Mobil Business Card</t>
  </si>
  <si>
    <t>AFLAC</t>
  </si>
  <si>
    <t>United Healthcare</t>
  </si>
  <si>
    <t>Sun Life Financial</t>
  </si>
  <si>
    <t>Annual permit (1/1/2021 - 12/31/2021)</t>
  </si>
  <si>
    <t>Trash and Recycling Service</t>
  </si>
  <si>
    <t>Electricity</t>
  </si>
  <si>
    <t>Additional Election Fees</t>
  </si>
  <si>
    <t>January Office Cleaning Services</t>
  </si>
  <si>
    <t>IT, Phone, Anti-virus, Office 365</t>
  </si>
  <si>
    <t>Mileage Reimbursement</t>
  </si>
  <si>
    <t>Postage Replenishment</t>
  </si>
  <si>
    <t>Internet</t>
  </si>
  <si>
    <t>Copier Lease</t>
  </si>
  <si>
    <t>Bi-weekly Retirement and Loan Pmt</t>
  </si>
  <si>
    <t>Legal - General Matters</t>
  </si>
  <si>
    <t>Canteen</t>
  </si>
  <si>
    <t>Water Utilities</t>
  </si>
  <si>
    <t>December 2020 EP Legal Services</t>
  </si>
  <si>
    <t>February Supplemental Gap Insurance Premium</t>
  </si>
  <si>
    <t>Gasoline</t>
  </si>
  <si>
    <t>BARTON SPRINGS EDWARDS AQUIFER CONSERVATION DISTRICT</t>
  </si>
  <si>
    <t>Funds Transfer Payroll</t>
  </si>
  <si>
    <t>Various Credit Card Charges</t>
  </si>
  <si>
    <t>74-2488641 Employee Payroll Taxes</t>
  </si>
  <si>
    <t>Fidelity Security Life Insurance Co.</t>
  </si>
  <si>
    <t>MONTHLY CHECK REGISTER</t>
  </si>
  <si>
    <t>January 1 - January 31, 2021</t>
  </si>
  <si>
    <t>74-2488641 Directors Taxes</t>
  </si>
  <si>
    <t>Aquifer Science - Coleman Canyon</t>
  </si>
  <si>
    <t>4th Quarter 2020 940-GTLI Annual Tax Reporting</t>
  </si>
  <si>
    <t>Public Hearing Ad - Aqua Texas</t>
  </si>
  <si>
    <t>December Monthly Legislative Fee</t>
  </si>
  <si>
    <t>Retirement Plan Administration (October-December 2020)</t>
  </si>
  <si>
    <t>Employee-paid Supplemental Insurance Premium</t>
  </si>
  <si>
    <t xml:space="preserve">February Health Insurance Premium </t>
  </si>
  <si>
    <t>Funds Transfer (low checking balance)</t>
  </si>
  <si>
    <t>Deposit (permittee production fee payments)</t>
  </si>
  <si>
    <t xml:space="preserve">February Dental/Vision/Life/Disability Insurance Premium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</si>
</sst>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0" fontId="1" fillId="0" borderId="0" xfId="0" applyFont="1"/>
    <xf numFmtId="164" fontId="2" fillId="0" borderId="3" xfId="0" applyNumberFormat="1" applyFont="1" applyBorder="1"/>
    <xf numFmtId="0" fontId="2" fillId="0" borderId="0" xfId="0" applyFont="1"/>
    <xf numFmtId="0" fontId="0" fillId="0" borderId="0" xfId="0" applyNumberFormat="1"/>
    <xf numFmtId="0" fontId="6" fillId="0" borderId="0" xfId="0" applyFont="1"/>
    <xf numFmtId="49" fontId="7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8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38100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38100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E82F1-037B-4FB0-BCD9-FF4F4748BAC3}">
  <sheetPr codeName="Sheet1">
    <pageSetUpPr fitToPage="1"/>
  </sheetPr>
  <dimension ref="A1:M45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A2" sqref="A2:M2"/>
    </sheetView>
  </sheetViews>
  <sheetFormatPr defaultRowHeight="15" x14ac:dyDescent="0.25"/>
  <cols>
    <col min="1" max="1" width="11.85546875" style="11" customWidth="1"/>
    <col min="2" max="2" width="1.28515625" style="11" customWidth="1"/>
    <col min="3" max="3" width="9.85546875" style="11" bestFit="1" customWidth="1"/>
    <col min="4" max="4" width="1.28515625" style="11" customWidth="1"/>
    <col min="5" max="5" width="10.5703125" style="11" customWidth="1"/>
    <col min="6" max="6" width="1.140625" style="11" customWidth="1"/>
    <col min="7" max="7" width="27.5703125" style="11" customWidth="1"/>
    <col min="8" max="8" width="1.140625" style="11" customWidth="1"/>
    <col min="9" max="9" width="40.7109375" style="11" customWidth="1"/>
    <col min="10" max="10" width="1.140625" style="11" customWidth="1"/>
    <col min="11" max="11" width="9.42578125" style="11" bestFit="1" customWidth="1"/>
    <col min="12" max="12" width="1.28515625" style="11" customWidth="1"/>
    <col min="13" max="13" width="8.85546875" style="11" bestFit="1" customWidth="1"/>
  </cols>
  <sheetData>
    <row r="1" spans="1:13" s="8" customFormat="1" ht="23.25" customHeight="1" x14ac:dyDescent="0.25">
      <c r="A1" s="21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8" customFormat="1" ht="21" customHeight="1" x14ac:dyDescent="0.25">
      <c r="A2" s="23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8" customFormat="1" ht="22.5" customHeight="1" x14ac:dyDescent="0.25">
      <c r="A3" s="23" t="s">
        <v>88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7.25" customHeight="1" x14ac:dyDescent="0.25"/>
    <row r="5" spans="1:13" s="15" customFormat="1" ht="15" customHeight="1" thickBot="1" x14ac:dyDescent="0.25">
      <c r="A5" s="13" t="s">
        <v>0</v>
      </c>
      <c r="B5" s="14"/>
      <c r="C5" s="13" t="s">
        <v>1</v>
      </c>
      <c r="D5" s="14"/>
      <c r="E5" s="13" t="s">
        <v>2</v>
      </c>
      <c r="F5" s="14"/>
      <c r="G5" s="13" t="s">
        <v>3</v>
      </c>
      <c r="H5" s="14"/>
      <c r="I5" s="13" t="s">
        <v>4</v>
      </c>
      <c r="J5" s="14"/>
      <c r="K5" s="13" t="s">
        <v>5</v>
      </c>
      <c r="L5" s="14"/>
      <c r="M5" s="13" t="s">
        <v>6</v>
      </c>
    </row>
    <row r="6" spans="1:13" s="19" customFormat="1" ht="15" customHeight="1" thickTop="1" x14ac:dyDescent="0.2">
      <c r="A6" s="16"/>
      <c r="B6" s="16"/>
      <c r="C6" s="17"/>
      <c r="D6" s="16"/>
      <c r="E6" s="16"/>
      <c r="F6" s="16"/>
      <c r="G6" s="16"/>
      <c r="H6" s="16"/>
      <c r="I6" s="16"/>
      <c r="J6" s="16"/>
      <c r="K6" s="18"/>
      <c r="L6" s="16"/>
      <c r="M6" s="18">
        <v>82421.48</v>
      </c>
    </row>
    <row r="7" spans="1:13" s="12" customFormat="1" ht="17.25" customHeight="1" x14ac:dyDescent="0.2">
      <c r="A7" s="3" t="s">
        <v>7</v>
      </c>
      <c r="B7" s="3"/>
      <c r="C7" s="4">
        <v>44199</v>
      </c>
      <c r="D7" s="3"/>
      <c r="E7" s="3" t="s">
        <v>11</v>
      </c>
      <c r="F7" s="3"/>
      <c r="G7" s="3" t="s">
        <v>40</v>
      </c>
      <c r="H7" s="3"/>
      <c r="I7" s="3" t="s">
        <v>65</v>
      </c>
      <c r="J7" s="3"/>
      <c r="K7" s="5">
        <v>-50</v>
      </c>
      <c r="L7" s="3"/>
      <c r="M7" s="5">
        <f t="shared" ref="M7:M42" si="0">ROUND(M6+K7,5)</f>
        <v>82371.48</v>
      </c>
    </row>
    <row r="8" spans="1:13" s="12" customFormat="1" ht="17.25" customHeight="1" x14ac:dyDescent="0.2">
      <c r="A8" s="3" t="s">
        <v>7</v>
      </c>
      <c r="B8" s="3"/>
      <c r="C8" s="4">
        <v>44199</v>
      </c>
      <c r="D8" s="3"/>
      <c r="E8" s="3" t="s">
        <v>12</v>
      </c>
      <c r="F8" s="3"/>
      <c r="G8" s="3" t="s">
        <v>41</v>
      </c>
      <c r="H8" s="3"/>
      <c r="I8" s="3" t="s">
        <v>66</v>
      </c>
      <c r="J8" s="3"/>
      <c r="K8" s="5">
        <v>-488.37</v>
      </c>
      <c r="L8" s="3"/>
      <c r="M8" s="5">
        <f t="shared" si="0"/>
        <v>81883.11</v>
      </c>
    </row>
    <row r="9" spans="1:13" s="12" customFormat="1" ht="17.25" customHeight="1" x14ac:dyDescent="0.2">
      <c r="A9" s="3" t="s">
        <v>7</v>
      </c>
      <c r="B9" s="3"/>
      <c r="C9" s="4">
        <v>44199</v>
      </c>
      <c r="D9" s="3"/>
      <c r="E9" s="3" t="s">
        <v>13</v>
      </c>
      <c r="F9" s="3"/>
      <c r="G9" s="3" t="s">
        <v>42</v>
      </c>
      <c r="H9" s="3"/>
      <c r="I9" s="3" t="s">
        <v>67</v>
      </c>
      <c r="J9" s="3"/>
      <c r="K9" s="5">
        <v>-355.6</v>
      </c>
      <c r="L9" s="3"/>
      <c r="M9" s="5">
        <f t="shared" si="0"/>
        <v>81527.509999999995</v>
      </c>
    </row>
    <row r="10" spans="1:13" s="12" customFormat="1" ht="17.25" customHeight="1" x14ac:dyDescent="0.2">
      <c r="A10" s="3" t="s">
        <v>7</v>
      </c>
      <c r="B10" s="3"/>
      <c r="C10" s="4">
        <v>44201</v>
      </c>
      <c r="D10" s="3"/>
      <c r="E10" s="3" t="s">
        <v>14</v>
      </c>
      <c r="F10" s="3"/>
      <c r="G10" s="3" t="s">
        <v>43</v>
      </c>
      <c r="H10" s="3"/>
      <c r="I10" s="3" t="s">
        <v>68</v>
      </c>
      <c r="J10" s="3"/>
      <c r="K10" s="5">
        <v>-29.73</v>
      </c>
      <c r="L10" s="3"/>
      <c r="M10" s="5">
        <f t="shared" si="0"/>
        <v>81497.78</v>
      </c>
    </row>
    <row r="11" spans="1:13" s="12" customFormat="1" ht="17.25" customHeight="1" x14ac:dyDescent="0.2">
      <c r="A11" s="3" t="s">
        <v>7</v>
      </c>
      <c r="B11" s="3"/>
      <c r="C11" s="4">
        <v>44201</v>
      </c>
      <c r="D11" s="3"/>
      <c r="E11" s="3" t="s">
        <v>15</v>
      </c>
      <c r="F11" s="3"/>
      <c r="G11" s="3" t="s">
        <v>44</v>
      </c>
      <c r="H11" s="3"/>
      <c r="I11" s="3" t="s">
        <v>69</v>
      </c>
      <c r="J11" s="3"/>
      <c r="K11" s="5">
        <v>-260</v>
      </c>
      <c r="L11" s="3"/>
      <c r="M11" s="5">
        <f t="shared" si="0"/>
        <v>81237.78</v>
      </c>
    </row>
    <row r="12" spans="1:13" s="12" customFormat="1" ht="17.25" customHeight="1" x14ac:dyDescent="0.2">
      <c r="A12" s="3" t="s">
        <v>7</v>
      </c>
      <c r="B12" s="3"/>
      <c r="C12" s="4">
        <v>44201</v>
      </c>
      <c r="D12" s="3"/>
      <c r="E12" s="3" t="s">
        <v>16</v>
      </c>
      <c r="F12" s="3"/>
      <c r="G12" s="3" t="s">
        <v>45</v>
      </c>
      <c r="H12" s="3"/>
      <c r="I12" s="3" t="s">
        <v>70</v>
      </c>
      <c r="J12" s="3"/>
      <c r="K12" s="5">
        <v>-1756.74</v>
      </c>
      <c r="L12" s="3"/>
      <c r="M12" s="5">
        <f t="shared" si="0"/>
        <v>79481.039999999994</v>
      </c>
    </row>
    <row r="13" spans="1:13" s="12" customFormat="1" ht="17.25" customHeight="1" x14ac:dyDescent="0.2">
      <c r="A13" s="3" t="s">
        <v>8</v>
      </c>
      <c r="B13" s="3"/>
      <c r="C13" s="4">
        <v>44203</v>
      </c>
      <c r="D13" s="3"/>
      <c r="E13" s="3"/>
      <c r="F13" s="3"/>
      <c r="G13" s="3"/>
      <c r="H13" s="3"/>
      <c r="I13" s="3" t="s">
        <v>83</v>
      </c>
      <c r="J13" s="3"/>
      <c r="K13" s="5">
        <v>-21000</v>
      </c>
      <c r="L13" s="3"/>
      <c r="M13" s="5">
        <f t="shared" si="0"/>
        <v>58481.04</v>
      </c>
    </row>
    <row r="14" spans="1:13" s="12" customFormat="1" ht="17.25" customHeight="1" x14ac:dyDescent="0.2">
      <c r="A14" s="3" t="s">
        <v>7</v>
      </c>
      <c r="B14" s="3"/>
      <c r="C14" s="4">
        <v>44203</v>
      </c>
      <c r="D14" s="3"/>
      <c r="E14" s="3" t="s">
        <v>17</v>
      </c>
      <c r="F14" s="3"/>
      <c r="G14" s="3" t="s">
        <v>46</v>
      </c>
      <c r="H14" s="3"/>
      <c r="I14" s="3" t="s">
        <v>71</v>
      </c>
      <c r="J14" s="3"/>
      <c r="K14" s="5">
        <v>-54.63</v>
      </c>
      <c r="L14" s="3"/>
      <c r="M14" s="5">
        <f t="shared" si="0"/>
        <v>58426.41</v>
      </c>
    </row>
    <row r="15" spans="1:13" s="12" customFormat="1" ht="17.25" customHeight="1" x14ac:dyDescent="0.2">
      <c r="A15" s="3" t="s">
        <v>7</v>
      </c>
      <c r="B15" s="3"/>
      <c r="C15" s="4">
        <v>44208</v>
      </c>
      <c r="D15" s="3"/>
      <c r="E15" s="3" t="s">
        <v>18</v>
      </c>
      <c r="F15" s="3"/>
      <c r="G15" s="3" t="s">
        <v>47</v>
      </c>
      <c r="H15" s="3"/>
      <c r="I15" s="3" t="s">
        <v>84</v>
      </c>
      <c r="J15" s="3"/>
      <c r="K15" s="5">
        <v>-415.04</v>
      </c>
      <c r="L15" s="3"/>
      <c r="M15" s="5">
        <f t="shared" si="0"/>
        <v>58011.37</v>
      </c>
    </row>
    <row r="16" spans="1:13" s="12" customFormat="1" ht="17.25" customHeight="1" x14ac:dyDescent="0.2">
      <c r="A16" s="3" t="s">
        <v>7</v>
      </c>
      <c r="B16" s="3"/>
      <c r="C16" s="4">
        <v>44208</v>
      </c>
      <c r="D16" s="3"/>
      <c r="E16" s="3" t="s">
        <v>19</v>
      </c>
      <c r="F16" s="3"/>
      <c r="G16" s="3" t="s">
        <v>48</v>
      </c>
      <c r="H16" s="3"/>
      <c r="I16" s="3" t="s">
        <v>72</v>
      </c>
      <c r="J16" s="3"/>
      <c r="K16" s="5">
        <v>-300</v>
      </c>
      <c r="L16" s="3"/>
      <c r="M16" s="5">
        <f t="shared" si="0"/>
        <v>57711.37</v>
      </c>
    </row>
    <row r="17" spans="1:13" s="12" customFormat="1" ht="17.25" customHeight="1" x14ac:dyDescent="0.2">
      <c r="A17" s="3" t="s">
        <v>7</v>
      </c>
      <c r="B17" s="3"/>
      <c r="C17" s="4">
        <v>44208</v>
      </c>
      <c r="D17" s="3"/>
      <c r="E17" s="3" t="s">
        <v>20</v>
      </c>
      <c r="F17" s="3"/>
      <c r="G17" s="3" t="s">
        <v>49</v>
      </c>
      <c r="H17" s="3"/>
      <c r="I17" s="3" t="s">
        <v>73</v>
      </c>
      <c r="J17" s="3"/>
      <c r="K17" s="5">
        <v>-145.74</v>
      </c>
      <c r="L17" s="3"/>
      <c r="M17" s="5">
        <f t="shared" si="0"/>
        <v>57565.63</v>
      </c>
    </row>
    <row r="18" spans="1:13" s="12" customFormat="1" ht="17.25" customHeight="1" x14ac:dyDescent="0.2">
      <c r="A18" s="3" t="s">
        <v>7</v>
      </c>
      <c r="B18" s="3"/>
      <c r="C18" s="4">
        <v>44208</v>
      </c>
      <c r="D18" s="3"/>
      <c r="E18" s="3" t="s">
        <v>21</v>
      </c>
      <c r="F18" s="3"/>
      <c r="G18" s="3" t="s">
        <v>50</v>
      </c>
      <c r="H18" s="3"/>
      <c r="I18" s="3" t="s">
        <v>74</v>
      </c>
      <c r="J18" s="3"/>
      <c r="K18" s="5">
        <v>-675</v>
      </c>
      <c r="L18" s="3"/>
      <c r="M18" s="5">
        <f t="shared" si="0"/>
        <v>56890.63</v>
      </c>
    </row>
    <row r="19" spans="1:13" s="12" customFormat="1" ht="17.25" customHeight="1" x14ac:dyDescent="0.2">
      <c r="A19" s="3" t="s">
        <v>9</v>
      </c>
      <c r="B19" s="3"/>
      <c r="C19" s="4">
        <v>44209</v>
      </c>
      <c r="D19" s="3"/>
      <c r="E19" s="3"/>
      <c r="F19" s="3"/>
      <c r="G19" s="3"/>
      <c r="H19" s="3"/>
      <c r="I19" s="3" t="s">
        <v>98</v>
      </c>
      <c r="J19" s="3"/>
      <c r="K19" s="5">
        <v>42635.08</v>
      </c>
      <c r="L19" s="3"/>
      <c r="M19" s="5">
        <f t="shared" si="0"/>
        <v>99525.71</v>
      </c>
    </row>
    <row r="20" spans="1:13" s="12" customFormat="1" ht="17.25" customHeight="1" x14ac:dyDescent="0.2">
      <c r="A20" s="3" t="s">
        <v>10</v>
      </c>
      <c r="B20" s="3"/>
      <c r="C20" s="4">
        <v>44210</v>
      </c>
      <c r="D20" s="3"/>
      <c r="E20" s="3" t="s">
        <v>22</v>
      </c>
      <c r="F20" s="3"/>
      <c r="G20" s="3" t="s">
        <v>51</v>
      </c>
      <c r="H20" s="3"/>
      <c r="I20" s="3" t="s">
        <v>75</v>
      </c>
      <c r="J20" s="3"/>
      <c r="K20" s="5">
        <v>-4178.96</v>
      </c>
      <c r="L20" s="3"/>
      <c r="M20" s="5">
        <f t="shared" si="0"/>
        <v>95346.75</v>
      </c>
    </row>
    <row r="21" spans="1:13" s="12" customFormat="1" ht="17.25" customHeight="1" x14ac:dyDescent="0.2">
      <c r="A21" s="3" t="s">
        <v>10</v>
      </c>
      <c r="B21" s="3"/>
      <c r="C21" s="4">
        <v>44210</v>
      </c>
      <c r="D21" s="3"/>
      <c r="E21" s="3" t="s">
        <v>22</v>
      </c>
      <c r="F21" s="3"/>
      <c r="G21" s="3" t="s">
        <v>52</v>
      </c>
      <c r="H21" s="3"/>
      <c r="I21" s="3" t="s">
        <v>85</v>
      </c>
      <c r="J21" s="3"/>
      <c r="K21" s="5">
        <v>-6796.93</v>
      </c>
      <c r="L21" s="3"/>
      <c r="M21" s="5">
        <f t="shared" si="0"/>
        <v>88549.82</v>
      </c>
    </row>
    <row r="22" spans="1:13" s="12" customFormat="1" ht="17.25" customHeight="1" x14ac:dyDescent="0.2">
      <c r="A22" s="3" t="s">
        <v>7</v>
      </c>
      <c r="B22" s="3"/>
      <c r="C22" s="4">
        <v>44211</v>
      </c>
      <c r="D22" s="3"/>
      <c r="E22" s="3" t="s">
        <v>23</v>
      </c>
      <c r="F22" s="3"/>
      <c r="G22" s="3" t="s">
        <v>53</v>
      </c>
      <c r="H22" s="3"/>
      <c r="I22" s="3" t="s">
        <v>76</v>
      </c>
      <c r="J22" s="3"/>
      <c r="K22" s="5">
        <v>-12025.25</v>
      </c>
      <c r="L22" s="3"/>
      <c r="M22" s="5">
        <f t="shared" si="0"/>
        <v>76524.570000000007</v>
      </c>
    </row>
    <row r="23" spans="1:13" s="12" customFormat="1" ht="17.25" customHeight="1" x14ac:dyDescent="0.2">
      <c r="A23" s="3" t="s">
        <v>10</v>
      </c>
      <c r="B23" s="3"/>
      <c r="C23" s="4">
        <v>44214</v>
      </c>
      <c r="D23" s="3"/>
      <c r="E23" s="3" t="s">
        <v>24</v>
      </c>
      <c r="F23" s="3"/>
      <c r="G23" s="3" t="s">
        <v>52</v>
      </c>
      <c r="H23" s="3"/>
      <c r="I23" s="3" t="s">
        <v>89</v>
      </c>
      <c r="J23" s="3"/>
      <c r="K23" s="5">
        <v>-332.4</v>
      </c>
      <c r="L23" s="3"/>
      <c r="M23" s="5">
        <f t="shared" si="0"/>
        <v>76192.17</v>
      </c>
    </row>
    <row r="24" spans="1:13" s="12" customFormat="1" ht="17.25" customHeight="1" x14ac:dyDescent="0.2">
      <c r="A24" s="3" t="s">
        <v>7</v>
      </c>
      <c r="B24" s="3"/>
      <c r="C24" s="4">
        <v>44215</v>
      </c>
      <c r="D24" s="3"/>
      <c r="E24" s="3" t="s">
        <v>25</v>
      </c>
      <c r="F24" s="3"/>
      <c r="G24" s="3" t="s">
        <v>54</v>
      </c>
      <c r="H24" s="3"/>
      <c r="I24" s="3" t="s">
        <v>77</v>
      </c>
      <c r="J24" s="3"/>
      <c r="K24" s="5">
        <v>-63.24</v>
      </c>
      <c r="L24" s="3"/>
      <c r="M24" s="5">
        <f t="shared" si="0"/>
        <v>76128.929999999993</v>
      </c>
    </row>
    <row r="25" spans="1:13" s="12" customFormat="1" ht="17.25" customHeight="1" x14ac:dyDescent="0.2">
      <c r="A25" s="3" t="s">
        <v>7</v>
      </c>
      <c r="B25" s="3"/>
      <c r="C25" s="4">
        <v>44215</v>
      </c>
      <c r="D25" s="3"/>
      <c r="E25" s="3" t="s">
        <v>26</v>
      </c>
      <c r="F25" s="3"/>
      <c r="G25" s="3" t="s">
        <v>55</v>
      </c>
      <c r="H25" s="3"/>
      <c r="I25" s="3" t="s">
        <v>90</v>
      </c>
      <c r="J25" s="3"/>
      <c r="K25" s="5">
        <v>-378.66</v>
      </c>
      <c r="L25" s="3"/>
      <c r="M25" s="5">
        <f t="shared" si="0"/>
        <v>75750.27</v>
      </c>
    </row>
    <row r="26" spans="1:13" s="12" customFormat="1" ht="17.25" customHeight="1" x14ac:dyDescent="0.2">
      <c r="A26" s="3" t="s">
        <v>8</v>
      </c>
      <c r="B26" s="3"/>
      <c r="C26" s="4">
        <v>44217</v>
      </c>
      <c r="D26" s="3"/>
      <c r="E26" s="3"/>
      <c r="F26" s="3"/>
      <c r="G26" s="3"/>
      <c r="H26" s="3"/>
      <c r="I26" s="3" t="s">
        <v>83</v>
      </c>
      <c r="J26" s="3"/>
      <c r="K26" s="5">
        <v>-20000</v>
      </c>
      <c r="L26" s="3"/>
      <c r="M26" s="5">
        <f t="shared" si="0"/>
        <v>55750.27</v>
      </c>
    </row>
    <row r="27" spans="1:13" s="12" customFormat="1" ht="17.25" customHeight="1" x14ac:dyDescent="0.2">
      <c r="A27" s="3" t="s">
        <v>7</v>
      </c>
      <c r="B27" s="3"/>
      <c r="C27" s="4">
        <v>44217</v>
      </c>
      <c r="D27" s="3"/>
      <c r="E27" s="3" t="s">
        <v>27</v>
      </c>
      <c r="F27" s="3"/>
      <c r="G27" s="3" t="s">
        <v>52</v>
      </c>
      <c r="H27" s="3"/>
      <c r="I27" s="3" t="s">
        <v>91</v>
      </c>
      <c r="J27" s="3"/>
      <c r="K27" s="5">
        <v>-144.94999999999999</v>
      </c>
      <c r="L27" s="3"/>
      <c r="M27" s="5">
        <f t="shared" si="0"/>
        <v>55605.32</v>
      </c>
    </row>
    <row r="28" spans="1:13" s="12" customFormat="1" ht="17.25" customHeight="1" x14ac:dyDescent="0.2">
      <c r="A28" s="3" t="s">
        <v>7</v>
      </c>
      <c r="B28" s="3"/>
      <c r="C28" s="4">
        <v>44222</v>
      </c>
      <c r="D28" s="3"/>
      <c r="E28" s="3" t="s">
        <v>28</v>
      </c>
      <c r="F28" s="3"/>
      <c r="G28" s="3" t="s">
        <v>56</v>
      </c>
      <c r="H28" s="3"/>
      <c r="I28" s="3" t="s">
        <v>78</v>
      </c>
      <c r="J28" s="3"/>
      <c r="K28" s="5">
        <v>-18.190000000000001</v>
      </c>
      <c r="L28" s="3"/>
      <c r="M28" s="5">
        <f t="shared" si="0"/>
        <v>55587.13</v>
      </c>
    </row>
    <row r="29" spans="1:13" s="12" customFormat="1" ht="17.25" customHeight="1" x14ac:dyDescent="0.2">
      <c r="A29" s="3" t="s">
        <v>7</v>
      </c>
      <c r="B29" s="3"/>
      <c r="C29" s="4">
        <v>44222</v>
      </c>
      <c r="D29" s="3"/>
      <c r="E29" s="3" t="s">
        <v>29</v>
      </c>
      <c r="F29" s="3"/>
      <c r="G29" s="3" t="s">
        <v>57</v>
      </c>
      <c r="H29" s="3"/>
      <c r="I29" s="3" t="s">
        <v>92</v>
      </c>
      <c r="J29" s="3"/>
      <c r="K29" s="5">
        <v>-112.5</v>
      </c>
      <c r="L29" s="3"/>
      <c r="M29" s="5">
        <f t="shared" si="0"/>
        <v>55474.63</v>
      </c>
    </row>
    <row r="30" spans="1:13" s="12" customFormat="1" ht="17.25" customHeight="1" x14ac:dyDescent="0.2">
      <c r="A30" s="3" t="s">
        <v>7</v>
      </c>
      <c r="B30" s="3"/>
      <c r="C30" s="4">
        <v>44222</v>
      </c>
      <c r="D30" s="3"/>
      <c r="E30" s="3" t="s">
        <v>30</v>
      </c>
      <c r="F30" s="3"/>
      <c r="G30" s="3" t="s">
        <v>58</v>
      </c>
      <c r="H30" s="3"/>
      <c r="I30" s="3" t="s">
        <v>79</v>
      </c>
      <c r="J30" s="3"/>
      <c r="K30" s="5">
        <v>-60</v>
      </c>
      <c r="L30" s="3"/>
      <c r="M30" s="5">
        <f t="shared" si="0"/>
        <v>55414.63</v>
      </c>
    </row>
    <row r="31" spans="1:13" s="12" customFormat="1" ht="17.25" customHeight="1" x14ac:dyDescent="0.2">
      <c r="A31" s="3" t="s">
        <v>7</v>
      </c>
      <c r="B31" s="3"/>
      <c r="C31" s="4">
        <v>44222</v>
      </c>
      <c r="D31" s="3"/>
      <c r="E31" s="3" t="s">
        <v>31</v>
      </c>
      <c r="F31" s="3"/>
      <c r="G31" s="3" t="s">
        <v>59</v>
      </c>
      <c r="H31" s="3"/>
      <c r="I31" s="3" t="s">
        <v>93</v>
      </c>
      <c r="J31" s="3"/>
      <c r="K31" s="5">
        <v>-4000</v>
      </c>
      <c r="L31" s="3"/>
      <c r="M31" s="5">
        <f t="shared" si="0"/>
        <v>51414.63</v>
      </c>
    </row>
    <row r="32" spans="1:13" s="12" customFormat="1" ht="17.25" customHeight="1" x14ac:dyDescent="0.2">
      <c r="A32" s="3" t="s">
        <v>7</v>
      </c>
      <c r="B32" s="3"/>
      <c r="C32" s="4">
        <v>44222</v>
      </c>
      <c r="D32" s="3"/>
      <c r="E32" s="3" t="s">
        <v>32</v>
      </c>
      <c r="F32" s="3"/>
      <c r="G32" s="3" t="s">
        <v>86</v>
      </c>
      <c r="H32" s="3"/>
      <c r="I32" s="3" t="s">
        <v>80</v>
      </c>
      <c r="J32" s="3"/>
      <c r="K32" s="5">
        <v>-989.94</v>
      </c>
      <c r="L32" s="3"/>
      <c r="M32" s="5">
        <f t="shared" si="0"/>
        <v>50424.69</v>
      </c>
    </row>
    <row r="33" spans="1:13" s="12" customFormat="1" ht="17.25" customHeight="1" x14ac:dyDescent="0.2">
      <c r="A33" s="3" t="s">
        <v>7</v>
      </c>
      <c r="B33" s="3"/>
      <c r="C33" s="4">
        <v>44222</v>
      </c>
      <c r="D33" s="3"/>
      <c r="E33" s="3" t="s">
        <v>33</v>
      </c>
      <c r="F33" s="3"/>
      <c r="G33" s="3" t="s">
        <v>60</v>
      </c>
      <c r="H33" s="3"/>
      <c r="I33" s="3" t="s">
        <v>94</v>
      </c>
      <c r="J33" s="3"/>
      <c r="K33" s="5">
        <v>-7235.66</v>
      </c>
      <c r="L33" s="3"/>
      <c r="M33" s="5">
        <f t="shared" si="0"/>
        <v>43189.03</v>
      </c>
    </row>
    <row r="34" spans="1:13" s="12" customFormat="1" ht="17.25" customHeight="1" x14ac:dyDescent="0.2">
      <c r="A34" s="3" t="s">
        <v>7</v>
      </c>
      <c r="B34" s="3"/>
      <c r="C34" s="4">
        <v>44222</v>
      </c>
      <c r="D34" s="3"/>
      <c r="E34" s="3" t="s">
        <v>34</v>
      </c>
      <c r="F34" s="3"/>
      <c r="G34" s="3" t="s">
        <v>42</v>
      </c>
      <c r="H34" s="3"/>
      <c r="I34" s="3" t="s">
        <v>67</v>
      </c>
      <c r="J34" s="3"/>
      <c r="K34" s="5">
        <v>-470.61</v>
      </c>
      <c r="L34" s="3"/>
      <c r="M34" s="5">
        <f t="shared" si="0"/>
        <v>42718.42</v>
      </c>
    </row>
    <row r="35" spans="1:13" s="12" customFormat="1" ht="17.25" customHeight="1" x14ac:dyDescent="0.2">
      <c r="A35" s="3" t="s">
        <v>7</v>
      </c>
      <c r="B35" s="3"/>
      <c r="C35" s="4">
        <v>44222</v>
      </c>
      <c r="D35" s="3"/>
      <c r="E35" s="3" t="s">
        <v>35</v>
      </c>
      <c r="F35" s="3"/>
      <c r="G35" s="3" t="s">
        <v>61</v>
      </c>
      <c r="H35" s="3"/>
      <c r="I35" s="3" t="s">
        <v>81</v>
      </c>
      <c r="J35" s="3"/>
      <c r="K35" s="5">
        <v>-32.119999999999997</v>
      </c>
      <c r="L35" s="3"/>
      <c r="M35" s="5">
        <f t="shared" si="0"/>
        <v>42686.3</v>
      </c>
    </row>
    <row r="36" spans="1:13" s="12" customFormat="1" ht="17.25" customHeight="1" x14ac:dyDescent="0.2">
      <c r="A36" s="3" t="s">
        <v>7</v>
      </c>
      <c r="B36" s="3"/>
      <c r="C36" s="4">
        <v>44222</v>
      </c>
      <c r="D36" s="3"/>
      <c r="E36" s="3" t="s">
        <v>36</v>
      </c>
      <c r="F36" s="3"/>
      <c r="G36" s="3" t="s">
        <v>41</v>
      </c>
      <c r="H36" s="3"/>
      <c r="I36" s="3" t="s">
        <v>66</v>
      </c>
      <c r="J36" s="3"/>
      <c r="K36" s="5">
        <v>-489.54</v>
      </c>
      <c r="L36" s="3"/>
      <c r="M36" s="5">
        <f t="shared" si="0"/>
        <v>42196.76</v>
      </c>
    </row>
    <row r="37" spans="1:13" s="12" customFormat="1" ht="17.25" customHeight="1" x14ac:dyDescent="0.2">
      <c r="A37" s="3" t="s">
        <v>10</v>
      </c>
      <c r="B37" s="3"/>
      <c r="C37" s="4">
        <v>44224</v>
      </c>
      <c r="D37" s="3"/>
      <c r="E37" s="3" t="s">
        <v>22</v>
      </c>
      <c r="F37" s="3"/>
      <c r="G37" s="3" t="s">
        <v>51</v>
      </c>
      <c r="H37" s="3"/>
      <c r="I37" s="3" t="s">
        <v>75</v>
      </c>
      <c r="J37" s="3"/>
      <c r="K37" s="5">
        <v>-4178.96</v>
      </c>
      <c r="L37" s="3"/>
      <c r="M37" s="5">
        <f t="shared" si="0"/>
        <v>38017.800000000003</v>
      </c>
    </row>
    <row r="38" spans="1:13" s="12" customFormat="1" ht="17.25" customHeight="1" x14ac:dyDescent="0.2">
      <c r="A38" s="3" t="s">
        <v>10</v>
      </c>
      <c r="B38" s="3"/>
      <c r="C38" s="4">
        <v>44224</v>
      </c>
      <c r="D38" s="3"/>
      <c r="E38" s="3" t="s">
        <v>22</v>
      </c>
      <c r="F38" s="3"/>
      <c r="G38" s="3" t="s">
        <v>52</v>
      </c>
      <c r="H38" s="3"/>
      <c r="I38" s="3" t="s">
        <v>85</v>
      </c>
      <c r="J38" s="3"/>
      <c r="K38" s="5">
        <v>-7143.89</v>
      </c>
      <c r="L38" s="3"/>
      <c r="M38" s="5">
        <f t="shared" si="0"/>
        <v>30873.91</v>
      </c>
    </row>
    <row r="39" spans="1:13" s="12" customFormat="1" ht="17.25" customHeight="1" x14ac:dyDescent="0.2">
      <c r="A39" s="3" t="s">
        <v>10</v>
      </c>
      <c r="B39" s="3"/>
      <c r="C39" s="4">
        <v>44224</v>
      </c>
      <c r="D39" s="3"/>
      <c r="E39" s="3" t="s">
        <v>37</v>
      </c>
      <c r="F39" s="3"/>
      <c r="G39" s="3" t="s">
        <v>62</v>
      </c>
      <c r="H39" s="3"/>
      <c r="I39" s="3" t="s">
        <v>95</v>
      </c>
      <c r="J39" s="3"/>
      <c r="K39" s="5">
        <v>-146.69</v>
      </c>
      <c r="L39" s="3"/>
      <c r="M39" s="5">
        <f t="shared" si="0"/>
        <v>30727.22</v>
      </c>
    </row>
    <row r="40" spans="1:13" s="12" customFormat="1" ht="17.25" customHeight="1" x14ac:dyDescent="0.2">
      <c r="A40" s="3" t="s">
        <v>10</v>
      </c>
      <c r="B40" s="3"/>
      <c r="C40" s="4">
        <v>44224</v>
      </c>
      <c r="D40" s="3"/>
      <c r="E40" s="3" t="s">
        <v>38</v>
      </c>
      <c r="F40" s="3"/>
      <c r="G40" s="3" t="s">
        <v>63</v>
      </c>
      <c r="H40" s="3"/>
      <c r="I40" s="3" t="s">
        <v>96</v>
      </c>
      <c r="J40" s="3"/>
      <c r="K40" s="5">
        <v>-11164.65</v>
      </c>
      <c r="L40" s="3"/>
      <c r="M40" s="5">
        <f t="shared" si="0"/>
        <v>19562.57</v>
      </c>
    </row>
    <row r="41" spans="1:13" s="12" customFormat="1" ht="17.25" customHeight="1" x14ac:dyDescent="0.2">
      <c r="A41" s="3" t="s">
        <v>10</v>
      </c>
      <c r="B41" s="3"/>
      <c r="C41" s="4">
        <v>44224</v>
      </c>
      <c r="D41" s="3"/>
      <c r="E41" s="3" t="s">
        <v>39</v>
      </c>
      <c r="F41" s="3"/>
      <c r="G41" s="3" t="s">
        <v>64</v>
      </c>
      <c r="H41" s="3"/>
      <c r="I41" s="3" t="s">
        <v>99</v>
      </c>
      <c r="J41" s="3"/>
      <c r="K41" s="5">
        <v>-1200.23</v>
      </c>
      <c r="L41" s="3"/>
      <c r="M41" s="5">
        <f t="shared" si="0"/>
        <v>18362.34</v>
      </c>
    </row>
    <row r="42" spans="1:13" s="12" customFormat="1" ht="17.25" customHeight="1" thickBot="1" x14ac:dyDescent="0.25">
      <c r="A42" s="3" t="s">
        <v>8</v>
      </c>
      <c r="B42" s="3"/>
      <c r="C42" s="4">
        <v>44224</v>
      </c>
      <c r="D42" s="3"/>
      <c r="E42" s="3"/>
      <c r="F42" s="3"/>
      <c r="G42" s="3"/>
      <c r="H42" s="3"/>
      <c r="I42" s="3" t="s">
        <v>97</v>
      </c>
      <c r="J42" s="3"/>
      <c r="K42" s="6">
        <v>60000</v>
      </c>
      <c r="L42" s="3"/>
      <c r="M42" s="6">
        <f t="shared" si="0"/>
        <v>78362.34</v>
      </c>
    </row>
    <row r="43" spans="1:13" s="12" customFormat="1" ht="17.25" customHeight="1" thickBot="1" x14ac:dyDescent="0.25">
      <c r="A43" s="3"/>
      <c r="B43" s="3"/>
      <c r="C43" s="4"/>
      <c r="D43" s="3"/>
      <c r="E43" s="3"/>
      <c r="F43" s="3"/>
      <c r="G43" s="3"/>
      <c r="H43" s="3"/>
      <c r="I43" s="3"/>
      <c r="J43" s="3"/>
      <c r="K43" s="7">
        <f>ROUND(SUM(K6:K42),5)</f>
        <v>-4059.14</v>
      </c>
      <c r="L43" s="3"/>
      <c r="M43" s="7">
        <f>M42</f>
        <v>78362.34</v>
      </c>
    </row>
    <row r="44" spans="1:13" s="10" customFormat="1" ht="17.25" customHeight="1" thickBot="1" x14ac:dyDescent="0.25">
      <c r="A44" s="1"/>
      <c r="B44" s="1"/>
      <c r="C44" s="2"/>
      <c r="D44" s="1"/>
      <c r="E44" s="1"/>
      <c r="F44" s="1"/>
      <c r="G44" s="1"/>
      <c r="H44" s="1"/>
      <c r="I44" s="1"/>
      <c r="J44" s="1"/>
      <c r="K44" s="9">
        <f>K43</f>
        <v>-4059.14</v>
      </c>
      <c r="L44" s="1"/>
      <c r="M44" s="9">
        <f>M43</f>
        <v>78362.34</v>
      </c>
    </row>
    <row r="45" spans="1:13" s="19" customFormat="1" ht="15" customHeight="1" thickTop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</sheetData>
  <mergeCells count="3">
    <mergeCell ref="A1:M1"/>
    <mergeCell ref="A2:M2"/>
    <mergeCell ref="A3:M3"/>
  </mergeCells>
  <pageMargins left="0.7" right="0.7" top="0.75" bottom="0.75" header="0.1" footer="0.3"/>
  <pageSetup scale="97" fitToHeight="0"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38100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2021-02-02T16:28:52Z</cp:lastPrinted>
  <dcterms:created xsi:type="dcterms:W3CDTF">2021-02-02T15:49:06Z</dcterms:created>
  <dcterms:modified xsi:type="dcterms:W3CDTF">2021-04-18T17:46:16Z</dcterms:modified>
</cp:coreProperties>
</file>