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CA6ED7C3-C443-4B18-A188-BA7C525C036E}" xr6:coauthVersionLast="46" xr6:coauthVersionMax="46" xr10:uidLastSave="{00000000-0000-0000-0000-000000000000}"/>
  <bookViews>
    <workbookView xWindow="-120" yWindow="-120" windowWidth="29040" windowHeight="15840" xr2:uid="{B1A11F68-BA29-4E64-B541-DA27CF745053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Sheet1!$M$39,Sheet1!$M$40,Sheet1!$M$41,Sheet1!$M$42,Sheet1!$M$43,Sheet1!$K$44,Sheet1!$M$44,Sheet1!$K$45,Sheet1!$M$45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20210228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" l="1"/>
  <c r="K45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</calcChain>
</file>

<file path=xl/sharedStrings.xml><?xml version="1.0" encoding="utf-8"?>
<sst xmlns="http://schemas.openxmlformats.org/spreadsheetml/2006/main" count="148" uniqueCount="104">
  <si>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</si>
  <si>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</si>
  <si>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</si>
  <si>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</si>
  <si>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</si>
  <si>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</si>
  <si>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</si>
  <si>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</si>
  <si>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</si>
  <si>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Transfer</t>
  </si>
  <si>
    <t>Liability Check</t>
  </si>
  <si>
    <t>25776</t>
  </si>
  <si>
    <t>25777</t>
  </si>
  <si>
    <t>25778</t>
  </si>
  <si>
    <t>25779</t>
  </si>
  <si>
    <t>25780</t>
  </si>
  <si>
    <t>25781</t>
  </si>
  <si>
    <t>25782</t>
  </si>
  <si>
    <t>25783</t>
  </si>
  <si>
    <t>25784</t>
  </si>
  <si>
    <t>25785</t>
  </si>
  <si>
    <t>25786</t>
  </si>
  <si>
    <t>25787</t>
  </si>
  <si>
    <t>2112021</t>
  </si>
  <si>
    <t>2112021EFT</t>
  </si>
  <si>
    <t>25788</t>
  </si>
  <si>
    <t>2232021</t>
  </si>
  <si>
    <t>25789</t>
  </si>
  <si>
    <t>25790</t>
  </si>
  <si>
    <t>25791</t>
  </si>
  <si>
    <t>25792</t>
  </si>
  <si>
    <t>25793</t>
  </si>
  <si>
    <t>25794</t>
  </si>
  <si>
    <t>25795</t>
  </si>
  <si>
    <t>25796</t>
  </si>
  <si>
    <t>25797</t>
  </si>
  <si>
    <t>EFT</t>
  </si>
  <si>
    <t>25798</t>
  </si>
  <si>
    <t>25799</t>
  </si>
  <si>
    <t>25800</t>
  </si>
  <si>
    <t>Edwards Aquifer Research &amp; Data Center</t>
  </si>
  <si>
    <t>BCRAGD</t>
  </si>
  <si>
    <t>Texas State University</t>
  </si>
  <si>
    <t>Jan-Pro of Austin</t>
  </si>
  <si>
    <t>Integritek</t>
  </si>
  <si>
    <t>Geoprojects International, Inc.</t>
  </si>
  <si>
    <t>Community Consulting LLC</t>
  </si>
  <si>
    <t>In-Situ Inc.</t>
  </si>
  <si>
    <t>Time Warner Cable</t>
  </si>
  <si>
    <t>BB&amp;T</t>
  </si>
  <si>
    <t>CIT Technology Fin Serv, Inc</t>
  </si>
  <si>
    <t>Reliance Trust Company</t>
  </si>
  <si>
    <t>United States Treasury</t>
  </si>
  <si>
    <t>Bickerstaff</t>
  </si>
  <si>
    <t>SledgeLaw Group</t>
  </si>
  <si>
    <t>City of Austin</t>
  </si>
  <si>
    <t>Ready Refresh by Nestle</t>
  </si>
  <si>
    <t>Sam's Club</t>
  </si>
  <si>
    <t>State Office of Administrative Hearings</t>
  </si>
  <si>
    <t>SHRM</t>
  </si>
  <si>
    <t>Pitney Bowes Global Financial Svcs, LLC</t>
  </si>
  <si>
    <t>Wellntel Inc</t>
  </si>
  <si>
    <t>Fidelity Security Life Insurance Company</t>
  </si>
  <si>
    <t>AFLAC</t>
  </si>
  <si>
    <t>Sun Life Financial</t>
  </si>
  <si>
    <t>United Healthcare</t>
  </si>
  <si>
    <t>VOID: Well Study Analysis</t>
  </si>
  <si>
    <t>GMA 9 DFC Planning Phase 2 (Jan-Dec 2020)</t>
  </si>
  <si>
    <t>Well Sampling</t>
  </si>
  <si>
    <t>February Office Cleaning Services</t>
  </si>
  <si>
    <t>IT, Phone, Anti-virus, Office 365</t>
  </si>
  <si>
    <t>Funds Transfer Payroll</t>
  </si>
  <si>
    <t>EP Prep Work for Testimony</t>
  </si>
  <si>
    <t>Sustainable Yield Consulting</t>
  </si>
  <si>
    <t>Antioch Lightening Strike Troll Repair</t>
  </si>
  <si>
    <t>Internet Service</t>
  </si>
  <si>
    <t>Various Credit Card Charges</t>
  </si>
  <si>
    <t>Copier Lease</t>
  </si>
  <si>
    <t>Bi-weekly retirement and loan pmt</t>
  </si>
  <si>
    <t>74-2488641 Employee Payroll Taxes</t>
  </si>
  <si>
    <t>Legal - General Matters, EP</t>
  </si>
  <si>
    <t>74-2488641 Director Liabilities</t>
  </si>
  <si>
    <t>January - Monthly Legislative Fee</t>
  </si>
  <si>
    <t>Water Utilities</t>
  </si>
  <si>
    <t>Water Cooler Rental</t>
  </si>
  <si>
    <t>Canteen</t>
  </si>
  <si>
    <t>SOAH-EP January</t>
  </si>
  <si>
    <t>Postage Lease for 3/10/21 - 6/9/21</t>
  </si>
  <si>
    <t>February Supplemental Gap Insurance Premium</t>
  </si>
  <si>
    <t>Bi-weekly Retirement and Loan Pmt</t>
  </si>
  <si>
    <t>74-2488641</t>
  </si>
  <si>
    <t>J.V. Retirement - Vacation Payout</t>
  </si>
  <si>
    <t>March Health Insurance Premium</t>
  </si>
  <si>
    <t>March Dental/Life/Vision Insurance Premium</t>
  </si>
  <si>
    <t>Analytics Dashboard Annual Subscription</t>
  </si>
  <si>
    <t>Employee-paid Supplemental Insurance</t>
  </si>
  <si>
    <t>Funds Transfer (low checking balance)</t>
  </si>
  <si>
    <t>Dell Optiplex Desktop - V.E.</t>
  </si>
  <si>
    <t>Membership Renewal D.W. (3/1/19-2/29/20)</t>
  </si>
  <si>
    <t>BARTON SPRINGS EDWARDS AQUIFER CONSERVATION DISTRICT</t>
  </si>
  <si>
    <t>MONTHLY CHECK REGISTER</t>
  </si>
  <si>
    <t>February 1, 2021 - February 28, 2021</t>
  </si>
  <si>
    <t>Deposit (21,572 election refund, and production fees)</t>
  </si>
  <si>
    <t>Deposit (permittee production fees, and application fees)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</si>
</sst>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152400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152400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B831-FE60-4531-9A27-DC5524B4B2F4}">
  <sheetPr codeName="Sheet1"/>
  <dimension ref="A1:M46"/>
  <sheetViews>
    <sheetView tabSelected="1" workbookViewId="0">
      <pane xSplit="1" ySplit="5" topLeftCell="B24" activePane="bottomRight" state="frozenSplit"/>
      <selection pane="topRight" activeCell="C1" sqref="C1"/>
      <selection pane="bottomLeft" activeCell="A2" sqref="A2"/>
      <selection pane="bottomRight" activeCell="I26" sqref="I26"/>
    </sheetView>
  </sheetViews>
  <sheetFormatPr defaultRowHeight="15" x14ac:dyDescent="0.25"/>
  <cols>
    <col min="1" max="1" width="10.7109375" style="14" bestFit="1" customWidth="1"/>
    <col min="2" max="2" width="0.7109375" style="14" customWidth="1"/>
    <col min="3" max="3" width="8.7109375" style="14" bestFit="1" customWidth="1"/>
    <col min="4" max="4" width="1.28515625" style="14" customWidth="1"/>
    <col min="5" max="5" width="9.5703125" style="14" bestFit="1" customWidth="1"/>
    <col min="6" max="6" width="0.85546875" style="14" customWidth="1"/>
    <col min="7" max="7" width="29.5703125" style="14" customWidth="1"/>
    <col min="8" max="8" width="0.7109375" style="14" customWidth="1"/>
    <col min="9" max="9" width="39.7109375" style="14" customWidth="1"/>
    <col min="10" max="10" width="1" style="14" customWidth="1"/>
    <col min="11" max="11" width="8.42578125" style="14" bestFit="1" customWidth="1"/>
    <col min="12" max="12" width="1.28515625" style="14" customWidth="1"/>
    <col min="13" max="13" width="8.7109375" style="14" bestFit="1" customWidth="1"/>
  </cols>
  <sheetData>
    <row r="1" spans="1:13" s="15" customFormat="1" ht="21" customHeight="1" x14ac:dyDescent="0.25">
      <c r="A1" s="16" t="s">
        <v>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0.25" customHeight="1" x14ac:dyDescent="0.25">
      <c r="A2" s="18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" customHeight="1" x14ac:dyDescent="0.25">
      <c r="A3" s="20" t="s">
        <v>101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3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78358.95</v>
      </c>
    </row>
    <row r="7" spans="1:13" x14ac:dyDescent="0.25">
      <c r="A7" s="4" t="s">
        <v>7</v>
      </c>
      <c r="B7" s="4"/>
      <c r="C7" s="5">
        <v>44229</v>
      </c>
      <c r="D7" s="4"/>
      <c r="E7" s="4" t="s">
        <v>11</v>
      </c>
      <c r="F7" s="4"/>
      <c r="G7" s="4" t="s">
        <v>40</v>
      </c>
      <c r="H7" s="4"/>
      <c r="I7" s="4" t="s">
        <v>66</v>
      </c>
      <c r="J7" s="4"/>
      <c r="K7" s="6">
        <v>0</v>
      </c>
      <c r="L7" s="4"/>
      <c r="M7" s="6">
        <f t="shared" ref="M7:M43" si="0">ROUND(M6+K7,5)</f>
        <v>78358.95</v>
      </c>
    </row>
    <row r="8" spans="1:13" x14ac:dyDescent="0.25">
      <c r="A8" s="4" t="s">
        <v>7</v>
      </c>
      <c r="B8" s="4"/>
      <c r="C8" s="5">
        <v>44229</v>
      </c>
      <c r="D8" s="4"/>
      <c r="E8" s="4" t="s">
        <v>12</v>
      </c>
      <c r="F8" s="4"/>
      <c r="G8" s="4" t="s">
        <v>41</v>
      </c>
      <c r="H8" s="4"/>
      <c r="I8" s="4" t="s">
        <v>67</v>
      </c>
      <c r="J8" s="4"/>
      <c r="K8" s="6">
        <v>-773.85</v>
      </c>
      <c r="L8" s="4"/>
      <c r="M8" s="6">
        <f t="shared" si="0"/>
        <v>77585.100000000006</v>
      </c>
    </row>
    <row r="9" spans="1:13" x14ac:dyDescent="0.25">
      <c r="A9" s="4" t="s">
        <v>7</v>
      </c>
      <c r="B9" s="4"/>
      <c r="C9" s="5">
        <v>44229</v>
      </c>
      <c r="D9" s="4"/>
      <c r="E9" s="4" t="s">
        <v>13</v>
      </c>
      <c r="F9" s="4"/>
      <c r="G9" s="4" t="s">
        <v>42</v>
      </c>
      <c r="H9" s="4"/>
      <c r="I9" s="4" t="s">
        <v>68</v>
      </c>
      <c r="J9" s="4"/>
      <c r="K9" s="6">
        <v>-675</v>
      </c>
      <c r="L9" s="4"/>
      <c r="M9" s="6">
        <f t="shared" si="0"/>
        <v>76910.100000000006</v>
      </c>
    </row>
    <row r="10" spans="1:13" x14ac:dyDescent="0.25">
      <c r="A10" s="4" t="s">
        <v>7</v>
      </c>
      <c r="B10" s="4"/>
      <c r="C10" s="5">
        <v>44229</v>
      </c>
      <c r="D10" s="4"/>
      <c r="E10" s="4" t="s">
        <v>14</v>
      </c>
      <c r="F10" s="4"/>
      <c r="G10" s="4" t="s">
        <v>43</v>
      </c>
      <c r="H10" s="4"/>
      <c r="I10" s="4" t="s">
        <v>69</v>
      </c>
      <c r="J10" s="4"/>
      <c r="K10" s="6">
        <v>-260</v>
      </c>
      <c r="L10" s="4"/>
      <c r="M10" s="6">
        <f t="shared" si="0"/>
        <v>76650.100000000006</v>
      </c>
    </row>
    <row r="11" spans="1:13" x14ac:dyDescent="0.25">
      <c r="A11" s="4" t="s">
        <v>7</v>
      </c>
      <c r="B11" s="4"/>
      <c r="C11" s="5">
        <v>44229</v>
      </c>
      <c r="D11" s="4"/>
      <c r="E11" s="4" t="s">
        <v>15</v>
      </c>
      <c r="F11" s="4"/>
      <c r="G11" s="4" t="s">
        <v>44</v>
      </c>
      <c r="H11" s="4"/>
      <c r="I11" s="4" t="s">
        <v>97</v>
      </c>
      <c r="J11" s="4"/>
      <c r="K11" s="6">
        <v>-1156.8699999999999</v>
      </c>
      <c r="L11" s="4"/>
      <c r="M11" s="6">
        <f t="shared" si="0"/>
        <v>75493.23</v>
      </c>
    </row>
    <row r="12" spans="1:13" x14ac:dyDescent="0.25">
      <c r="A12" s="4" t="s">
        <v>7</v>
      </c>
      <c r="B12" s="4"/>
      <c r="C12" s="5">
        <v>44229</v>
      </c>
      <c r="D12" s="4"/>
      <c r="E12" s="4" t="s">
        <v>16</v>
      </c>
      <c r="F12" s="4"/>
      <c r="G12" s="4" t="s">
        <v>44</v>
      </c>
      <c r="H12" s="4"/>
      <c r="I12" s="4" t="s">
        <v>70</v>
      </c>
      <c r="J12" s="4"/>
      <c r="K12" s="6">
        <v>-1779.72</v>
      </c>
      <c r="L12" s="4"/>
      <c r="M12" s="6">
        <f t="shared" si="0"/>
        <v>73713.509999999995</v>
      </c>
    </row>
    <row r="13" spans="1:13" x14ac:dyDescent="0.25">
      <c r="A13" s="4" t="s">
        <v>8</v>
      </c>
      <c r="B13" s="4"/>
      <c r="C13" s="5">
        <v>44230</v>
      </c>
      <c r="D13" s="4"/>
      <c r="E13" s="4"/>
      <c r="F13" s="4"/>
      <c r="G13" s="4"/>
      <c r="H13" s="4"/>
      <c r="I13" s="4" t="s">
        <v>103</v>
      </c>
      <c r="J13" s="4"/>
      <c r="K13" s="6">
        <v>26227.94</v>
      </c>
      <c r="L13" s="4"/>
      <c r="M13" s="6">
        <f t="shared" si="0"/>
        <v>99941.45</v>
      </c>
    </row>
    <row r="14" spans="1:13" x14ac:dyDescent="0.25">
      <c r="A14" s="4" t="s">
        <v>9</v>
      </c>
      <c r="B14" s="4"/>
      <c r="C14" s="5">
        <v>44231</v>
      </c>
      <c r="D14" s="4"/>
      <c r="E14" s="4"/>
      <c r="F14" s="4"/>
      <c r="G14" s="4"/>
      <c r="H14" s="4"/>
      <c r="I14" s="4" t="s">
        <v>71</v>
      </c>
      <c r="J14" s="4"/>
      <c r="K14" s="6">
        <v>-22000</v>
      </c>
      <c r="L14" s="4"/>
      <c r="M14" s="6">
        <f t="shared" si="0"/>
        <v>77941.45</v>
      </c>
    </row>
    <row r="15" spans="1:13" x14ac:dyDescent="0.25">
      <c r="A15" s="4" t="s">
        <v>7</v>
      </c>
      <c r="B15" s="4"/>
      <c r="C15" s="5">
        <v>44236</v>
      </c>
      <c r="D15" s="4"/>
      <c r="E15" s="4" t="s">
        <v>17</v>
      </c>
      <c r="F15" s="4"/>
      <c r="G15" s="4" t="s">
        <v>45</v>
      </c>
      <c r="H15" s="4"/>
      <c r="I15" s="4" t="s">
        <v>72</v>
      </c>
      <c r="J15" s="4"/>
      <c r="K15" s="6">
        <v>-1800</v>
      </c>
      <c r="L15" s="4"/>
      <c r="M15" s="6">
        <f t="shared" si="0"/>
        <v>76141.45</v>
      </c>
    </row>
    <row r="16" spans="1:13" x14ac:dyDescent="0.25">
      <c r="A16" s="4" t="s">
        <v>7</v>
      </c>
      <c r="B16" s="4"/>
      <c r="C16" s="5">
        <v>44236</v>
      </c>
      <c r="D16" s="4"/>
      <c r="E16" s="4" t="s">
        <v>18</v>
      </c>
      <c r="F16" s="4"/>
      <c r="G16" s="4" t="s">
        <v>46</v>
      </c>
      <c r="H16" s="4"/>
      <c r="I16" s="4" t="s">
        <v>73</v>
      </c>
      <c r="J16" s="4"/>
      <c r="K16" s="6">
        <v>-250</v>
      </c>
      <c r="L16" s="4"/>
      <c r="M16" s="6">
        <f t="shared" si="0"/>
        <v>75891.45</v>
      </c>
    </row>
    <row r="17" spans="1:13" x14ac:dyDescent="0.25">
      <c r="A17" s="4" t="s">
        <v>7</v>
      </c>
      <c r="B17" s="4"/>
      <c r="C17" s="5">
        <v>44236</v>
      </c>
      <c r="D17" s="4"/>
      <c r="E17" s="4" t="s">
        <v>19</v>
      </c>
      <c r="F17" s="4"/>
      <c r="G17" s="4" t="s">
        <v>47</v>
      </c>
      <c r="H17" s="4"/>
      <c r="I17" s="4" t="s">
        <v>74</v>
      </c>
      <c r="J17" s="4"/>
      <c r="K17" s="6">
        <v>-4140.32</v>
      </c>
      <c r="L17" s="4"/>
      <c r="M17" s="6">
        <f t="shared" si="0"/>
        <v>71751.13</v>
      </c>
    </row>
    <row r="18" spans="1:13" x14ac:dyDescent="0.25">
      <c r="A18" s="4" t="s">
        <v>7</v>
      </c>
      <c r="B18" s="4"/>
      <c r="C18" s="5">
        <v>44236</v>
      </c>
      <c r="D18" s="4"/>
      <c r="E18" s="4" t="s">
        <v>20</v>
      </c>
      <c r="F18" s="4"/>
      <c r="G18" s="4" t="s">
        <v>48</v>
      </c>
      <c r="H18" s="4"/>
      <c r="I18" s="4" t="s">
        <v>75</v>
      </c>
      <c r="J18" s="4"/>
      <c r="K18" s="6">
        <v>-145.74</v>
      </c>
      <c r="L18" s="4"/>
      <c r="M18" s="6">
        <f t="shared" si="0"/>
        <v>71605.39</v>
      </c>
    </row>
    <row r="19" spans="1:13" x14ac:dyDescent="0.25">
      <c r="A19" s="4" t="s">
        <v>7</v>
      </c>
      <c r="B19" s="4"/>
      <c r="C19" s="5">
        <v>44236</v>
      </c>
      <c r="D19" s="4"/>
      <c r="E19" s="4" t="s">
        <v>21</v>
      </c>
      <c r="F19" s="4"/>
      <c r="G19" s="4" t="s">
        <v>49</v>
      </c>
      <c r="H19" s="4"/>
      <c r="I19" s="4" t="s">
        <v>76</v>
      </c>
      <c r="J19" s="4"/>
      <c r="K19" s="6">
        <v>-1100.6500000000001</v>
      </c>
      <c r="L19" s="4"/>
      <c r="M19" s="6">
        <f t="shared" si="0"/>
        <v>70504.740000000005</v>
      </c>
    </row>
    <row r="20" spans="1:13" x14ac:dyDescent="0.25">
      <c r="A20" s="4" t="s">
        <v>7</v>
      </c>
      <c r="B20" s="4"/>
      <c r="C20" s="5">
        <v>44236</v>
      </c>
      <c r="D20" s="4"/>
      <c r="E20" s="4" t="s">
        <v>22</v>
      </c>
      <c r="F20" s="4"/>
      <c r="G20" s="4" t="s">
        <v>50</v>
      </c>
      <c r="H20" s="4"/>
      <c r="I20" s="4" t="s">
        <v>77</v>
      </c>
      <c r="J20" s="4"/>
      <c r="K20" s="6">
        <v>-675</v>
      </c>
      <c r="L20" s="4"/>
      <c r="M20" s="6">
        <f t="shared" si="0"/>
        <v>69829.740000000005</v>
      </c>
    </row>
    <row r="21" spans="1:13" x14ac:dyDescent="0.25">
      <c r="A21" s="4" t="s">
        <v>8</v>
      </c>
      <c r="B21" s="4"/>
      <c r="C21" s="5">
        <v>44237</v>
      </c>
      <c r="D21" s="4"/>
      <c r="E21" s="4"/>
      <c r="F21" s="4"/>
      <c r="G21" s="4"/>
      <c r="H21" s="4"/>
      <c r="I21" s="4" t="s">
        <v>102</v>
      </c>
      <c r="J21" s="4"/>
      <c r="K21" s="6">
        <v>31184.14</v>
      </c>
      <c r="L21" s="4"/>
      <c r="M21" s="6">
        <f t="shared" si="0"/>
        <v>101013.88</v>
      </c>
    </row>
    <row r="22" spans="1:13" x14ac:dyDescent="0.25">
      <c r="A22" s="4" t="s">
        <v>10</v>
      </c>
      <c r="B22" s="4"/>
      <c r="C22" s="5">
        <v>44238</v>
      </c>
      <c r="D22" s="4"/>
      <c r="E22" s="4" t="s">
        <v>23</v>
      </c>
      <c r="F22" s="4"/>
      <c r="G22" s="4" t="s">
        <v>51</v>
      </c>
      <c r="H22" s="4"/>
      <c r="I22" s="4" t="s">
        <v>78</v>
      </c>
      <c r="J22" s="4"/>
      <c r="K22" s="6">
        <v>-4178.96</v>
      </c>
      <c r="L22" s="4"/>
      <c r="M22" s="6">
        <f t="shared" si="0"/>
        <v>96834.92</v>
      </c>
    </row>
    <row r="23" spans="1:13" x14ac:dyDescent="0.25">
      <c r="A23" s="4" t="s">
        <v>10</v>
      </c>
      <c r="B23" s="4"/>
      <c r="C23" s="5">
        <v>44238</v>
      </c>
      <c r="D23" s="4"/>
      <c r="E23" s="4" t="s">
        <v>24</v>
      </c>
      <c r="F23" s="4"/>
      <c r="G23" s="4" t="s">
        <v>52</v>
      </c>
      <c r="H23" s="4"/>
      <c r="I23" s="4" t="s">
        <v>79</v>
      </c>
      <c r="J23" s="4"/>
      <c r="K23" s="6">
        <v>-7653.95</v>
      </c>
      <c r="L23" s="4"/>
      <c r="M23" s="6">
        <f t="shared" si="0"/>
        <v>89180.97</v>
      </c>
    </row>
    <row r="24" spans="1:13" x14ac:dyDescent="0.25">
      <c r="A24" s="4" t="s">
        <v>7</v>
      </c>
      <c r="B24" s="4"/>
      <c r="C24" s="5">
        <v>44239</v>
      </c>
      <c r="D24" s="4"/>
      <c r="E24" s="4" t="s">
        <v>25</v>
      </c>
      <c r="F24" s="4"/>
      <c r="G24" s="4" t="s">
        <v>53</v>
      </c>
      <c r="H24" s="4"/>
      <c r="I24" s="4" t="s">
        <v>80</v>
      </c>
      <c r="J24" s="4"/>
      <c r="K24" s="6">
        <v>-19307.2</v>
      </c>
      <c r="L24" s="4"/>
      <c r="M24" s="6">
        <f t="shared" si="0"/>
        <v>69873.77</v>
      </c>
    </row>
    <row r="25" spans="1:13" x14ac:dyDescent="0.25">
      <c r="A25" s="4" t="s">
        <v>9</v>
      </c>
      <c r="B25" s="4"/>
      <c r="C25" s="5">
        <v>44245</v>
      </c>
      <c r="D25" s="4"/>
      <c r="E25" s="4"/>
      <c r="F25" s="4"/>
      <c r="G25" s="4"/>
      <c r="H25" s="4"/>
      <c r="I25" s="4" t="s">
        <v>71</v>
      </c>
      <c r="J25" s="4"/>
      <c r="K25" s="6">
        <v>-22000</v>
      </c>
      <c r="L25" s="4"/>
      <c r="M25" s="6">
        <f t="shared" si="0"/>
        <v>47873.77</v>
      </c>
    </row>
    <row r="26" spans="1:13" x14ac:dyDescent="0.25">
      <c r="A26" s="4" t="s">
        <v>10</v>
      </c>
      <c r="B26" s="4"/>
      <c r="C26" s="5">
        <v>44250</v>
      </c>
      <c r="D26" s="4"/>
      <c r="E26" s="4" t="s">
        <v>26</v>
      </c>
      <c r="F26" s="4"/>
      <c r="G26" s="4" t="s">
        <v>52</v>
      </c>
      <c r="H26" s="4"/>
      <c r="I26" s="4" t="s">
        <v>81</v>
      </c>
      <c r="J26" s="4"/>
      <c r="K26" s="6">
        <v>-283.06</v>
      </c>
      <c r="L26" s="4"/>
      <c r="M26" s="6">
        <f t="shared" si="0"/>
        <v>47590.71</v>
      </c>
    </row>
    <row r="27" spans="1:13" x14ac:dyDescent="0.25">
      <c r="A27" s="4" t="s">
        <v>7</v>
      </c>
      <c r="B27" s="4"/>
      <c r="C27" s="5">
        <v>44250</v>
      </c>
      <c r="D27" s="4"/>
      <c r="E27" s="4" t="s">
        <v>27</v>
      </c>
      <c r="F27" s="4"/>
      <c r="G27" s="4" t="s">
        <v>54</v>
      </c>
      <c r="H27" s="4"/>
      <c r="I27" s="4" t="s">
        <v>82</v>
      </c>
      <c r="J27" s="4"/>
      <c r="K27" s="6">
        <v>-4000</v>
      </c>
      <c r="L27" s="4"/>
      <c r="M27" s="6">
        <f t="shared" si="0"/>
        <v>43590.71</v>
      </c>
    </row>
    <row r="28" spans="1:13" x14ac:dyDescent="0.25">
      <c r="A28" s="4" t="s">
        <v>7</v>
      </c>
      <c r="B28" s="4"/>
      <c r="C28" s="5">
        <v>44250</v>
      </c>
      <c r="D28" s="4"/>
      <c r="E28" s="4" t="s">
        <v>28</v>
      </c>
      <c r="F28" s="4"/>
      <c r="G28" s="4" t="s">
        <v>55</v>
      </c>
      <c r="H28" s="4"/>
      <c r="I28" s="4" t="s">
        <v>83</v>
      </c>
      <c r="J28" s="4"/>
      <c r="K28" s="6">
        <v>-17.649999999999999</v>
      </c>
      <c r="L28" s="4"/>
      <c r="M28" s="6">
        <f t="shared" si="0"/>
        <v>43573.06</v>
      </c>
    </row>
    <row r="29" spans="1:13" x14ac:dyDescent="0.25">
      <c r="A29" s="4" t="s">
        <v>7</v>
      </c>
      <c r="B29" s="4"/>
      <c r="C29" s="5">
        <v>44250</v>
      </c>
      <c r="D29" s="4"/>
      <c r="E29" s="4" t="s">
        <v>29</v>
      </c>
      <c r="F29" s="4"/>
      <c r="G29" s="4" t="s">
        <v>56</v>
      </c>
      <c r="H29" s="4"/>
      <c r="I29" s="4" t="s">
        <v>84</v>
      </c>
      <c r="J29" s="4"/>
      <c r="K29" s="6">
        <v>-99.89</v>
      </c>
      <c r="L29" s="4"/>
      <c r="M29" s="6">
        <f t="shared" si="0"/>
        <v>43473.17</v>
      </c>
    </row>
    <row r="30" spans="1:13" x14ac:dyDescent="0.25">
      <c r="A30" s="4" t="s">
        <v>7</v>
      </c>
      <c r="B30" s="4"/>
      <c r="C30" s="5">
        <v>44250</v>
      </c>
      <c r="D30" s="4"/>
      <c r="E30" s="4" t="s">
        <v>30</v>
      </c>
      <c r="F30" s="4"/>
      <c r="G30" s="4" t="s">
        <v>57</v>
      </c>
      <c r="H30" s="4"/>
      <c r="I30" s="4" t="s">
        <v>85</v>
      </c>
      <c r="J30" s="4"/>
      <c r="K30" s="6">
        <v>-116.68</v>
      </c>
      <c r="L30" s="4"/>
      <c r="M30" s="6">
        <f t="shared" si="0"/>
        <v>43356.49</v>
      </c>
    </row>
    <row r="31" spans="1:13" x14ac:dyDescent="0.25">
      <c r="A31" s="4" t="s">
        <v>7</v>
      </c>
      <c r="B31" s="4"/>
      <c r="C31" s="5">
        <v>44250</v>
      </c>
      <c r="D31" s="4"/>
      <c r="E31" s="4" t="s">
        <v>31</v>
      </c>
      <c r="F31" s="4"/>
      <c r="G31" s="4" t="s">
        <v>58</v>
      </c>
      <c r="H31" s="4"/>
      <c r="I31" s="4" t="s">
        <v>86</v>
      </c>
      <c r="J31" s="4"/>
      <c r="K31" s="6">
        <v>-984.38</v>
      </c>
      <c r="L31" s="4"/>
      <c r="M31" s="6">
        <f t="shared" si="0"/>
        <v>42372.11</v>
      </c>
    </row>
    <row r="32" spans="1:13" x14ac:dyDescent="0.25">
      <c r="A32" s="4" t="s">
        <v>7</v>
      </c>
      <c r="B32" s="4"/>
      <c r="C32" s="5">
        <v>44250</v>
      </c>
      <c r="D32" s="4"/>
      <c r="E32" s="4" t="s">
        <v>32</v>
      </c>
      <c r="F32" s="4"/>
      <c r="G32" s="4" t="s">
        <v>59</v>
      </c>
      <c r="H32" s="4"/>
      <c r="I32" s="4" t="s">
        <v>98</v>
      </c>
      <c r="J32" s="4"/>
      <c r="K32" s="6">
        <v>-219</v>
      </c>
      <c r="L32" s="4"/>
      <c r="M32" s="6">
        <f t="shared" si="0"/>
        <v>42153.11</v>
      </c>
    </row>
    <row r="33" spans="1:13" x14ac:dyDescent="0.25">
      <c r="A33" s="4" t="s">
        <v>7</v>
      </c>
      <c r="B33" s="4"/>
      <c r="C33" s="5">
        <v>44250</v>
      </c>
      <c r="D33" s="4"/>
      <c r="E33" s="4" t="s">
        <v>33</v>
      </c>
      <c r="F33" s="4"/>
      <c r="G33" s="4" t="s">
        <v>60</v>
      </c>
      <c r="H33" s="4"/>
      <c r="I33" s="4" t="s">
        <v>87</v>
      </c>
      <c r="J33" s="4"/>
      <c r="K33" s="6">
        <v>-264.89999999999998</v>
      </c>
      <c r="L33" s="4"/>
      <c r="M33" s="6">
        <f t="shared" si="0"/>
        <v>41888.21</v>
      </c>
    </row>
    <row r="34" spans="1:13" x14ac:dyDescent="0.25">
      <c r="A34" s="4" t="s">
        <v>7</v>
      </c>
      <c r="B34" s="4"/>
      <c r="C34" s="5">
        <v>44250</v>
      </c>
      <c r="D34" s="4"/>
      <c r="E34" s="4" t="s">
        <v>34</v>
      </c>
      <c r="F34" s="4"/>
      <c r="G34" s="4" t="s">
        <v>61</v>
      </c>
      <c r="H34" s="4"/>
      <c r="I34" s="4" t="s">
        <v>94</v>
      </c>
      <c r="J34" s="4"/>
      <c r="K34" s="6">
        <v>-1008</v>
      </c>
      <c r="L34" s="4"/>
      <c r="M34" s="6">
        <f t="shared" si="0"/>
        <v>40880.21</v>
      </c>
    </row>
    <row r="35" spans="1:13" x14ac:dyDescent="0.25">
      <c r="A35" s="4" t="s">
        <v>7</v>
      </c>
      <c r="B35" s="4"/>
      <c r="C35" s="5">
        <v>44250</v>
      </c>
      <c r="D35" s="4"/>
      <c r="E35" s="4" t="s">
        <v>35</v>
      </c>
      <c r="F35" s="4"/>
      <c r="G35" s="4" t="s">
        <v>62</v>
      </c>
      <c r="H35" s="4"/>
      <c r="I35" s="4" t="s">
        <v>88</v>
      </c>
      <c r="J35" s="4"/>
      <c r="K35" s="6">
        <v>-947.59</v>
      </c>
      <c r="L35" s="4"/>
      <c r="M35" s="6">
        <f t="shared" si="0"/>
        <v>39932.620000000003</v>
      </c>
    </row>
    <row r="36" spans="1:13" x14ac:dyDescent="0.25">
      <c r="A36" s="4" t="s">
        <v>9</v>
      </c>
      <c r="B36" s="4"/>
      <c r="C36" s="5">
        <v>44251</v>
      </c>
      <c r="D36" s="4"/>
      <c r="E36" s="4"/>
      <c r="F36" s="4"/>
      <c r="G36" s="4"/>
      <c r="H36" s="4"/>
      <c r="I36" s="4" t="s">
        <v>96</v>
      </c>
      <c r="J36" s="4"/>
      <c r="K36" s="6">
        <v>60000</v>
      </c>
      <c r="L36" s="4"/>
      <c r="M36" s="6">
        <f t="shared" si="0"/>
        <v>99932.62</v>
      </c>
    </row>
    <row r="37" spans="1:13" x14ac:dyDescent="0.25">
      <c r="A37" s="4" t="s">
        <v>10</v>
      </c>
      <c r="B37" s="4"/>
      <c r="C37" s="5">
        <v>44252</v>
      </c>
      <c r="D37" s="4"/>
      <c r="E37" s="4" t="s">
        <v>36</v>
      </c>
      <c r="F37" s="4"/>
      <c r="G37" s="4" t="s">
        <v>51</v>
      </c>
      <c r="H37" s="4"/>
      <c r="I37" s="4" t="s">
        <v>89</v>
      </c>
      <c r="J37" s="4"/>
      <c r="K37" s="6">
        <v>-4299.88</v>
      </c>
      <c r="L37" s="4"/>
      <c r="M37" s="6">
        <f t="shared" si="0"/>
        <v>95632.74</v>
      </c>
    </row>
    <row r="38" spans="1:13" x14ac:dyDescent="0.25">
      <c r="A38" s="4" t="s">
        <v>10</v>
      </c>
      <c r="B38" s="4"/>
      <c r="C38" s="5">
        <v>44252</v>
      </c>
      <c r="D38" s="4"/>
      <c r="E38" s="4" t="s">
        <v>36</v>
      </c>
      <c r="F38" s="4"/>
      <c r="G38" s="4" t="s">
        <v>52</v>
      </c>
      <c r="H38" s="4"/>
      <c r="I38" s="4" t="s">
        <v>79</v>
      </c>
      <c r="J38" s="4"/>
      <c r="K38" s="6">
        <v>-7941.21</v>
      </c>
      <c r="L38" s="4"/>
      <c r="M38" s="6">
        <f t="shared" si="0"/>
        <v>87691.53</v>
      </c>
    </row>
    <row r="39" spans="1:13" x14ac:dyDescent="0.25">
      <c r="A39" s="4" t="s">
        <v>10</v>
      </c>
      <c r="B39" s="4"/>
      <c r="C39" s="5">
        <v>44252</v>
      </c>
      <c r="D39" s="4"/>
      <c r="E39" s="4" t="s">
        <v>37</v>
      </c>
      <c r="F39" s="4"/>
      <c r="G39" s="4" t="s">
        <v>63</v>
      </c>
      <c r="H39" s="4"/>
      <c r="I39" s="4" t="s">
        <v>95</v>
      </c>
      <c r="J39" s="4"/>
      <c r="K39" s="6">
        <v>-146.69</v>
      </c>
      <c r="L39" s="4"/>
      <c r="M39" s="6">
        <f t="shared" si="0"/>
        <v>87544.84</v>
      </c>
    </row>
    <row r="40" spans="1:13" x14ac:dyDescent="0.25">
      <c r="A40" s="4" t="s">
        <v>10</v>
      </c>
      <c r="B40" s="4"/>
      <c r="C40" s="5">
        <v>44252</v>
      </c>
      <c r="D40" s="4"/>
      <c r="E40" s="4" t="s">
        <v>38</v>
      </c>
      <c r="F40" s="4"/>
      <c r="G40" s="4" t="s">
        <v>64</v>
      </c>
      <c r="H40" s="4"/>
      <c r="I40" s="4" t="s">
        <v>93</v>
      </c>
      <c r="J40" s="4"/>
      <c r="K40" s="6">
        <v>-1105.6600000000001</v>
      </c>
      <c r="L40" s="4"/>
      <c r="M40" s="6">
        <f t="shared" si="0"/>
        <v>86439.18</v>
      </c>
    </row>
    <row r="41" spans="1:13" x14ac:dyDescent="0.25">
      <c r="A41" s="4" t="s">
        <v>10</v>
      </c>
      <c r="B41" s="4"/>
      <c r="C41" s="5">
        <v>44252</v>
      </c>
      <c r="D41" s="4"/>
      <c r="E41" s="4" t="s">
        <v>39</v>
      </c>
      <c r="F41" s="4"/>
      <c r="G41" s="4" t="s">
        <v>65</v>
      </c>
      <c r="H41" s="4"/>
      <c r="I41" s="4" t="s">
        <v>92</v>
      </c>
      <c r="J41" s="4"/>
      <c r="K41" s="6">
        <v>-10420.34</v>
      </c>
      <c r="L41" s="4"/>
      <c r="M41" s="6">
        <f t="shared" si="0"/>
        <v>76018.84</v>
      </c>
    </row>
    <row r="42" spans="1:13" x14ac:dyDescent="0.25">
      <c r="A42" s="4" t="s">
        <v>10</v>
      </c>
      <c r="B42" s="4"/>
      <c r="C42" s="5">
        <v>44253</v>
      </c>
      <c r="D42" s="4"/>
      <c r="E42" s="4" t="s">
        <v>36</v>
      </c>
      <c r="F42" s="4"/>
      <c r="G42" s="4" t="s">
        <v>51</v>
      </c>
      <c r="H42" s="4"/>
      <c r="I42" s="4" t="s">
        <v>91</v>
      </c>
      <c r="J42" s="4"/>
      <c r="K42" s="6">
        <v>-153.46</v>
      </c>
      <c r="L42" s="4"/>
      <c r="M42" s="6">
        <f t="shared" si="0"/>
        <v>75865.38</v>
      </c>
    </row>
    <row r="43" spans="1:13" ht="15.75" thickBot="1" x14ac:dyDescent="0.3">
      <c r="A43" s="4" t="s">
        <v>10</v>
      </c>
      <c r="B43" s="4"/>
      <c r="C43" s="5">
        <v>44253</v>
      </c>
      <c r="D43" s="4"/>
      <c r="E43" s="4" t="s">
        <v>36</v>
      </c>
      <c r="F43" s="4"/>
      <c r="G43" s="4" t="s">
        <v>52</v>
      </c>
      <c r="H43" s="4"/>
      <c r="I43" s="4" t="s">
        <v>90</v>
      </c>
      <c r="J43" s="4"/>
      <c r="K43" s="7">
        <v>-204.52</v>
      </c>
      <c r="L43" s="4"/>
      <c r="M43" s="7">
        <f t="shared" si="0"/>
        <v>75660.86</v>
      </c>
    </row>
    <row r="44" spans="1:13" ht="15.75" thickBot="1" x14ac:dyDescent="0.3">
      <c r="A44" s="4"/>
      <c r="B44" s="4"/>
      <c r="C44" s="5"/>
      <c r="D44" s="4"/>
      <c r="E44" s="4"/>
      <c r="F44" s="4"/>
      <c r="G44" s="4"/>
      <c r="H44" s="4"/>
      <c r="I44" s="4"/>
      <c r="J44" s="4"/>
      <c r="K44" s="8">
        <f>ROUND(SUM(K6:K43),5)</f>
        <v>-2698.09</v>
      </c>
      <c r="L44" s="4"/>
      <c r="M44" s="8">
        <f>M43</f>
        <v>75660.86</v>
      </c>
    </row>
    <row r="45" spans="1:13" s="10" customFormat="1" ht="12" thickBot="1" x14ac:dyDescent="0.25">
      <c r="A45" s="1"/>
      <c r="B45" s="1"/>
      <c r="C45" s="3"/>
      <c r="D45" s="1"/>
      <c r="E45" s="1"/>
      <c r="F45" s="1"/>
      <c r="G45" s="1"/>
      <c r="H45" s="1"/>
      <c r="I45" s="1"/>
      <c r="J45" s="1"/>
      <c r="K45" s="9">
        <f>K44</f>
        <v>-2698.09</v>
      </c>
      <c r="L45" s="1"/>
      <c r="M45" s="9">
        <f>M44</f>
        <v>75660.86</v>
      </c>
    </row>
    <row r="46" spans="1:13" ht="15.75" thickTop="1" x14ac:dyDescent="0.25"/>
  </sheetData>
  <mergeCells count="3">
    <mergeCell ref="A1:M1"/>
    <mergeCell ref="A2:M2"/>
    <mergeCell ref="A3:M3"/>
  </mergeCells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152400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152400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2021-03-04T02:03:09Z</cp:lastPrinted>
  <dcterms:created xsi:type="dcterms:W3CDTF">2021-02-28T22:42:45Z</dcterms:created>
  <dcterms:modified xsi:type="dcterms:W3CDTF">2021-04-18T18:26:46Z</dcterms:modified>
</cp:coreProperties>
</file>