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2135" windowHeight="12300"/>
  </bookViews>
  <sheets>
    <sheet name="Sheet1" sheetId="1" r:id="rId1"/>
  </sheets>
  <definedNames>
    <definedName name="_xlnm.Print_Area" localSheetId="0">Sheet1!$A$1:$J$56</definedName>
    <definedName name="QB_COLUMN_1" localSheetId="0" hidden="1">Sheet1!#REF!</definedName>
    <definedName name="QB_COLUMN_3" localSheetId="0" hidden="1">Sheet1!$A$4</definedName>
    <definedName name="QB_COLUMN_30" localSheetId="0" hidden="1">Sheet1!$H$4</definedName>
    <definedName name="QB_COLUMN_31" localSheetId="0" hidden="1">Sheet1!$J$4</definedName>
    <definedName name="QB_COLUMN_4" localSheetId="0" hidden="1">Sheet1!$B$4</definedName>
    <definedName name="QB_COLUMN_5" localSheetId="0" hidden="1">Sheet1!$D$4</definedName>
    <definedName name="QB_COLUMN_7" localSheetId="0" hidden="1">Sheet1!$E$4</definedName>
    <definedName name="QB_COLUMN_8" localSheetId="0" hidden="1">Sheet1!$F$4</definedName>
    <definedName name="QB_DATA_0" localSheetId="0" hidden="1">Sheet1!$5:$5,Sheet1!$6:$6,Sheet1!$7:$7,Sheet1!$8:$8,Sheet1!$9:$9,Sheet1!$10:$10,Sheet1!$11:$11,Sheet1!$12:$12,Sheet1!$13:$13,Sheet1!$14:$14,Sheet1!$15:$15,Sheet1!$16:$16,Sheet1!$17:$17,Sheet1!$18:$18,Sheet1!$19:$19,Sheet1!$20:$20</definedName>
    <definedName name="QB_DATA_1" localSheetId="0" hidden="1">Sheet1!$21:$21,Sheet1!$22:$22,Sheet1!$23:$23,Sheet1!$24:$24,Sheet1!$25:$25,Sheet1!$26:$26,Sheet1!$27:$27,Sheet1!$28:$28,Sheet1!$29:$29,Sheet1!$30:$30,Sheet1!$31:$31,Sheet1!$32:$32,Sheet1!$33:$33,Sheet1!$34:$34,Sheet1!$35:$35,Sheet1!$36:$36</definedName>
    <definedName name="QB_DATA_2" localSheetId="0" hidden="1">Sheet1!$37:$37,Sheet1!$38:$38,Sheet1!$39:$39,Sheet1!$40:$40,Sheet1!$41:$41,Sheet1!$42:$42,Sheet1!$43:$43,Sheet1!$44:$44,Sheet1!$45:$45,Sheet1!$46:$46,Sheet1!$47:$47,Sheet1!$48:$48,Sheet1!$49:$49,Sheet1!$50:$50,Sheet1!$51:$51,Sheet1!$52:$52</definedName>
    <definedName name="QB_DATA_3" localSheetId="0" hidden="1">Sheet1!$53:$53</definedName>
    <definedName name="QB_FORMULA_0" localSheetId="0" hidden="1">Sheet1!$J$6,Sheet1!$J$7,Sheet1!$J$8,Sheet1!$J$9,Sheet1!$J$10,Sheet1!$J$11,Sheet1!$J$12,Sheet1!$J$13,Sheet1!$J$14,Sheet1!$J$15,Sheet1!$J$16,Sheet1!$J$17,Sheet1!$J$18,Sheet1!$J$19,Sheet1!$J$20,Sheet1!$J$21</definedName>
    <definedName name="QB_FORMULA_1" localSheetId="0" hidden="1">Sheet1!$J$22,Sheet1!$J$23,Sheet1!$J$24,Sheet1!$J$25,Sheet1!$J$26,Sheet1!$J$27,Sheet1!$J$28,Sheet1!$J$29,Sheet1!$J$30,Sheet1!$J$31,Sheet1!$J$32,Sheet1!$J$33,Sheet1!$J$34,Sheet1!$J$35,Sheet1!$J$36,Sheet1!$J$37</definedName>
    <definedName name="QB_FORMULA_2" localSheetId="0" hidden="1">Sheet1!$J$38,Sheet1!$J$39,Sheet1!$J$40,Sheet1!$J$41,Sheet1!$J$42,Sheet1!$J$43,Sheet1!$J$44,Sheet1!$J$45,Sheet1!$J$46,Sheet1!$J$47,Sheet1!$J$48,Sheet1!$J$49,Sheet1!$J$50,Sheet1!$J$51,Sheet1!$J$52,Sheet1!$J$53</definedName>
    <definedName name="QB_FORMULA_3" localSheetId="0" hidden="1">Sheet1!$H$54,Sheet1!$J$54,Sheet1!$H$55,Sheet1!$J$55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20190228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20190201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H55" i="1" s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</calcChain>
</file>

<file path=xl/sharedStrings.xml><?xml version="1.0" encoding="utf-8"?>
<sst xmlns="http://schemas.openxmlformats.org/spreadsheetml/2006/main" count="186" uniqueCount="132">
  <si>
    <t>Type</t>
  </si>
  <si>
    <t>Date</t>
  </si>
  <si>
    <t>Num</t>
  </si>
  <si>
    <t>Name</t>
  </si>
  <si>
    <t>Memo</t>
  </si>
  <si>
    <t>Amount</t>
  </si>
  <si>
    <t>Balance</t>
  </si>
  <si>
    <t>Check</t>
  </si>
  <si>
    <t>Transfer</t>
  </si>
  <si>
    <t>Liability Check</t>
  </si>
  <si>
    <t>Deposit</t>
  </si>
  <si>
    <t>24761</t>
  </si>
  <si>
    <t>24762</t>
  </si>
  <si>
    <t>24764</t>
  </si>
  <si>
    <t>24763</t>
  </si>
  <si>
    <t>24765</t>
  </si>
  <si>
    <t>24766</t>
  </si>
  <si>
    <t>24767</t>
  </si>
  <si>
    <t>24768</t>
  </si>
  <si>
    <t>24769</t>
  </si>
  <si>
    <t>24770</t>
  </si>
  <si>
    <t>24771</t>
  </si>
  <si>
    <t>2142019EFT</t>
  </si>
  <si>
    <t>EFT</t>
  </si>
  <si>
    <t>24772</t>
  </si>
  <si>
    <t>24773</t>
  </si>
  <si>
    <t>24774</t>
  </si>
  <si>
    <t>24775</t>
  </si>
  <si>
    <t>24776</t>
  </si>
  <si>
    <t>24777</t>
  </si>
  <si>
    <t>24778</t>
  </si>
  <si>
    <t>24779</t>
  </si>
  <si>
    <t>24780</t>
  </si>
  <si>
    <t>24781</t>
  </si>
  <si>
    <t>24782</t>
  </si>
  <si>
    <t>24783</t>
  </si>
  <si>
    <t>24784</t>
  </si>
  <si>
    <t>24786</t>
  </si>
  <si>
    <t>24829</t>
  </si>
  <si>
    <t>24787</t>
  </si>
  <si>
    <t>2252019EFT</t>
  </si>
  <si>
    <t>24788</t>
  </si>
  <si>
    <t>24789</t>
  </si>
  <si>
    <t>24790</t>
  </si>
  <si>
    <t>24791</t>
  </si>
  <si>
    <t>24794</t>
  </si>
  <si>
    <t>24795</t>
  </si>
  <si>
    <t>2282019EFT</t>
  </si>
  <si>
    <t>24792</t>
  </si>
  <si>
    <t>24793</t>
  </si>
  <si>
    <t>Justin Camp</t>
  </si>
  <si>
    <t>Unum Life Insurance Co.</t>
  </si>
  <si>
    <t>Holland Groundwater Management</t>
  </si>
  <si>
    <t>The University of Texas at Austin</t>
  </si>
  <si>
    <t>Integritek</t>
  </si>
  <si>
    <t>Ameritas Life Insurance Corp.</t>
  </si>
  <si>
    <t>Jan-Pro of Austin</t>
  </si>
  <si>
    <t>BB&amp;T</t>
  </si>
  <si>
    <t>LCRA-ELS</t>
  </si>
  <si>
    <t>Ready Refresh by Nestle</t>
  </si>
  <si>
    <t>Reliance Trust Company</t>
  </si>
  <si>
    <t>United States Treasury</t>
  </si>
  <si>
    <t>CIT Technology Fin Serv, Inc</t>
  </si>
  <si>
    <t>Alan Plummer Associates, Inc.</t>
  </si>
  <si>
    <t>State Office of Administrative Hearings</t>
  </si>
  <si>
    <t>Premiere Global Services</t>
  </si>
  <si>
    <t>Pitney Bowes Global Financial Svcs, LLC</t>
  </si>
  <si>
    <t>Sam's Club</t>
  </si>
  <si>
    <t>In-Situ Inc.</t>
  </si>
  <si>
    <t>National Petrographic Service, Inc.</t>
  </si>
  <si>
    <t>HIgginbotham Insurance Agency</t>
  </si>
  <si>
    <t>City of Austin</t>
  </si>
  <si>
    <t>CPI One Point</t>
  </si>
  <si>
    <t>Fidelity Security Life Insurance Company</t>
  </si>
  <si>
    <t>MetLife</t>
  </si>
  <si>
    <t>SledgeLaw Group</t>
  </si>
  <si>
    <t>Bickerstaff</t>
  </si>
  <si>
    <t>Texas State University</t>
  </si>
  <si>
    <t>Erin Swanson</t>
  </si>
  <si>
    <t>Time Warner Cable</t>
  </si>
  <si>
    <t>Pedernales Electric Cooperative</t>
  </si>
  <si>
    <t>Laura Freeman</t>
  </si>
  <si>
    <t>Waste Management of Texas, Inc.</t>
  </si>
  <si>
    <t>Exxon Mobil Business Card</t>
  </si>
  <si>
    <t>AFLAC</t>
  </si>
  <si>
    <t>United Healthcare</t>
  </si>
  <si>
    <t>Repair for Field Work</t>
  </si>
  <si>
    <t>February Life Insurance Premium</t>
  </si>
  <si>
    <t>Contract Management Services for Dec 2018 and Jan 2019</t>
  </si>
  <si>
    <t>VOID: February Life Insurance Premium</t>
  </si>
  <si>
    <t>Funds Transfer Payroll</t>
  </si>
  <si>
    <t>AGS Guidebook</t>
  </si>
  <si>
    <t>Funds Transfer</t>
  </si>
  <si>
    <t>IT, Phone, Anti-virus, Office 365</t>
  </si>
  <si>
    <t>March Vision Insurance Premium</t>
  </si>
  <si>
    <t>Office Cleaning Services - February</t>
  </si>
  <si>
    <t>Various Charges</t>
  </si>
  <si>
    <t>Aquifer Science Sampling</t>
  </si>
  <si>
    <t>Water Delivery</t>
  </si>
  <si>
    <t>Bi-weekly retirement and loan pmt</t>
  </si>
  <si>
    <t>74-2488641</t>
  </si>
  <si>
    <t>Copier Lease and Annual Property Tax</t>
  </si>
  <si>
    <t>Construction Phase BMP Insp.- Consulting Services Sept 2018</t>
  </si>
  <si>
    <t>January 2019 Fees</t>
  </si>
  <si>
    <t>Conference Calls</t>
  </si>
  <si>
    <t>Postage Lease for 3/10/19 - 6/9/19</t>
  </si>
  <si>
    <t>Canteen, Meeting Expenses, Office Supplies</t>
  </si>
  <si>
    <t>Hydro-Vu Annual Services 3/12/19-3/12/20</t>
  </si>
  <si>
    <t>Aquifer Characterization</t>
  </si>
  <si>
    <t>EPM Consulting Contract Work</t>
  </si>
  <si>
    <t>Water</t>
  </si>
  <si>
    <t>Office Supplies</t>
  </si>
  <si>
    <t>Supplemental Insurance Premium - March</t>
  </si>
  <si>
    <t>Dental Insurance Premium - March</t>
  </si>
  <si>
    <t>Dec- Monthly Legislative Fee and SOAH Needmore</t>
  </si>
  <si>
    <t>Legal - General, EP</t>
  </si>
  <si>
    <t>Camp Scholarships retainer/deposit</t>
  </si>
  <si>
    <t>74-2488641 Directors</t>
  </si>
  <si>
    <t>to replace missing check 24520 - now voided</t>
  </si>
  <si>
    <t>Internet Service</t>
  </si>
  <si>
    <t>Electricity</t>
  </si>
  <si>
    <t>Austin Cave Festival Puppet Show Performances</t>
  </si>
  <si>
    <t>Trash and Recycling</t>
  </si>
  <si>
    <t>Gasoline</t>
  </si>
  <si>
    <t>Bi-weekly Retirement and Loan Pmt</t>
  </si>
  <si>
    <t>Employee-paid Supplemental Insurance</t>
  </si>
  <si>
    <t>Health Insurance Premium - March</t>
  </si>
  <si>
    <t>Service Charge</t>
  </si>
  <si>
    <t>Interest</t>
  </si>
  <si>
    <t>BARTON SPRINGS / EDWARDS AQUIFER CONSERVATION DISTRICT</t>
  </si>
  <si>
    <t>FY 2019 OPERATING ACCOUNT - CHECK REGISTER</t>
  </si>
  <si>
    <t>February 1 - February 28,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</si>
</sst>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1</xdr:col>
          <xdr:colOff>200025</xdr:colOff>
          <xdr:row>4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1</xdr:col>
          <xdr:colOff>200025</xdr:colOff>
          <xdr:row>4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56"/>
  <sheetViews>
    <sheetView tabSelected="1" workbookViewId="0">
      <pane xSplit="1" ySplit="4" topLeftCell="B20" activePane="bottomRight" state="frozenSplit"/>
      <selection pane="topRight" activeCell="C1" sqref="C1"/>
      <selection pane="bottomLeft" activeCell="A2" sqref="A2"/>
      <selection pane="bottomRight" activeCell="E7" sqref="E7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2.28515625" style="14" customWidth="1"/>
    <col min="4" max="4" width="9.5703125" style="14" bestFit="1" customWidth="1"/>
    <col min="5" max="5" width="29" style="14" customWidth="1"/>
    <col min="6" max="6" width="34" style="14" customWidth="1"/>
    <col min="7" max="7" width="2.28515625" style="14" customWidth="1"/>
    <col min="8" max="8" width="8.42578125" style="14" bestFit="1" customWidth="1"/>
    <col min="9" max="9" width="2.28515625" style="14" customWidth="1"/>
    <col min="10" max="10" width="8.7109375" style="14" bestFit="1" customWidth="1"/>
  </cols>
  <sheetData>
    <row r="1" spans="1:10" s="23" customFormat="1" ht="21.75" customHeight="1" x14ac:dyDescent="0.35">
      <c r="A1" s="21" t="s">
        <v>129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0" customFormat="1" ht="21" customHeight="1" x14ac:dyDescent="0.3">
      <c r="A2" s="18" t="s">
        <v>130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7" customFormat="1" ht="21" customHeight="1" x14ac:dyDescent="0.25">
      <c r="A3" s="15" t="s">
        <v>131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13" customFormat="1" ht="15.75" thickBot="1" x14ac:dyDescent="0.3">
      <c r="A4" s="12" t="s">
        <v>0</v>
      </c>
      <c r="B4" s="12" t="s">
        <v>1</v>
      </c>
      <c r="C4" s="11"/>
      <c r="D4" s="12" t="s">
        <v>2</v>
      </c>
      <c r="E4" s="12" t="s">
        <v>3</v>
      </c>
      <c r="F4" s="12" t="s">
        <v>4</v>
      </c>
      <c r="G4" s="11"/>
      <c r="H4" s="12" t="s">
        <v>5</v>
      </c>
      <c r="I4" s="11"/>
      <c r="J4" s="12" t="s">
        <v>6</v>
      </c>
    </row>
    <row r="5" spans="1:10" ht="15.75" thickTop="1" x14ac:dyDescent="0.25">
      <c r="A5" s="1"/>
      <c r="B5" s="3"/>
      <c r="C5" s="1"/>
      <c r="D5" s="1"/>
      <c r="E5" s="1"/>
      <c r="F5" s="1"/>
      <c r="G5" s="1"/>
      <c r="H5" s="2"/>
      <c r="I5" s="1"/>
      <c r="J5" s="2">
        <v>63267.95</v>
      </c>
    </row>
    <row r="6" spans="1:10" x14ac:dyDescent="0.25">
      <c r="A6" s="4" t="s">
        <v>7</v>
      </c>
      <c r="B6" s="5">
        <v>43501</v>
      </c>
      <c r="C6" s="4"/>
      <c r="D6" s="4" t="s">
        <v>11</v>
      </c>
      <c r="E6" s="4" t="s">
        <v>50</v>
      </c>
      <c r="F6" s="4" t="s">
        <v>86</v>
      </c>
      <c r="G6" s="4"/>
      <c r="H6" s="6">
        <v>-135.32</v>
      </c>
      <c r="I6" s="4"/>
      <c r="J6" s="6">
        <f>ROUND(J5+H6,5)</f>
        <v>63132.63</v>
      </c>
    </row>
    <row r="7" spans="1:10" x14ac:dyDescent="0.25">
      <c r="A7" s="4" t="s">
        <v>7</v>
      </c>
      <c r="B7" s="5">
        <v>43501</v>
      </c>
      <c r="C7" s="4"/>
      <c r="D7" s="4" t="s">
        <v>12</v>
      </c>
      <c r="E7" s="4" t="s">
        <v>51</v>
      </c>
      <c r="F7" s="4" t="s">
        <v>87</v>
      </c>
      <c r="G7" s="4"/>
      <c r="H7" s="6">
        <v>-1057.55</v>
      </c>
      <c r="I7" s="4"/>
      <c r="J7" s="6">
        <f>ROUND(J6+H7,5)</f>
        <v>62075.08</v>
      </c>
    </row>
    <row r="8" spans="1:10" x14ac:dyDescent="0.25">
      <c r="A8" s="4" t="s">
        <v>7</v>
      </c>
      <c r="B8" s="5">
        <v>43501</v>
      </c>
      <c r="C8" s="4"/>
      <c r="D8" s="4" t="s">
        <v>13</v>
      </c>
      <c r="E8" s="4" t="s">
        <v>52</v>
      </c>
      <c r="F8" s="4" t="s">
        <v>88</v>
      </c>
      <c r="G8" s="4"/>
      <c r="H8" s="6">
        <v>-2100</v>
      </c>
      <c r="I8" s="4"/>
      <c r="J8" s="6">
        <f>ROUND(J7+H8,5)</f>
        <v>59975.08</v>
      </c>
    </row>
    <row r="9" spans="1:10" x14ac:dyDescent="0.25">
      <c r="A9" s="4" t="s">
        <v>7</v>
      </c>
      <c r="B9" s="5">
        <v>43501</v>
      </c>
      <c r="C9" s="4"/>
      <c r="D9" s="4" t="s">
        <v>14</v>
      </c>
      <c r="E9" s="4" t="s">
        <v>51</v>
      </c>
      <c r="F9" s="4" t="s">
        <v>89</v>
      </c>
      <c r="G9" s="4"/>
      <c r="H9" s="6">
        <v>0</v>
      </c>
      <c r="I9" s="4"/>
      <c r="J9" s="6">
        <f>ROUND(J8+H9,5)</f>
        <v>59975.08</v>
      </c>
    </row>
    <row r="10" spans="1:10" x14ac:dyDescent="0.25">
      <c r="A10" s="4" t="s">
        <v>8</v>
      </c>
      <c r="B10" s="5">
        <v>43502</v>
      </c>
      <c r="C10" s="4"/>
      <c r="D10" s="4"/>
      <c r="E10" s="4"/>
      <c r="F10" s="4" t="s">
        <v>90</v>
      </c>
      <c r="G10" s="4"/>
      <c r="H10" s="6">
        <v>-29000</v>
      </c>
      <c r="I10" s="4"/>
      <c r="J10" s="6">
        <f>ROUND(J9+H10,5)</f>
        <v>30975.08</v>
      </c>
    </row>
    <row r="11" spans="1:10" x14ac:dyDescent="0.25">
      <c r="A11" s="4" t="s">
        <v>7</v>
      </c>
      <c r="B11" s="5">
        <v>43503</v>
      </c>
      <c r="C11" s="4"/>
      <c r="D11" s="4" t="s">
        <v>15</v>
      </c>
      <c r="E11" s="4" t="s">
        <v>53</v>
      </c>
      <c r="F11" s="4" t="s">
        <v>91</v>
      </c>
      <c r="G11" s="4"/>
      <c r="H11" s="6">
        <v>-35</v>
      </c>
      <c r="I11" s="4"/>
      <c r="J11" s="6">
        <f>ROUND(J10+H11,5)</f>
        <v>30940.080000000002</v>
      </c>
    </row>
    <row r="12" spans="1:10" x14ac:dyDescent="0.25">
      <c r="A12" s="4" t="s">
        <v>8</v>
      </c>
      <c r="B12" s="5">
        <v>43507</v>
      </c>
      <c r="C12" s="4"/>
      <c r="D12" s="4"/>
      <c r="E12" s="4"/>
      <c r="F12" s="4" t="s">
        <v>92</v>
      </c>
      <c r="G12" s="4"/>
      <c r="H12" s="6">
        <v>50000</v>
      </c>
      <c r="I12" s="4"/>
      <c r="J12" s="6">
        <f>ROUND(J11+H12,5)</f>
        <v>80940.08</v>
      </c>
    </row>
    <row r="13" spans="1:10" x14ac:dyDescent="0.25">
      <c r="A13" s="4" t="s">
        <v>7</v>
      </c>
      <c r="B13" s="5">
        <v>43508</v>
      </c>
      <c r="C13" s="4"/>
      <c r="D13" s="4" t="s">
        <v>16</v>
      </c>
      <c r="E13" s="4" t="s">
        <v>54</v>
      </c>
      <c r="F13" s="4" t="s">
        <v>93</v>
      </c>
      <c r="G13" s="4"/>
      <c r="H13" s="6">
        <v>-1771.74</v>
      </c>
      <c r="I13" s="4"/>
      <c r="J13" s="6">
        <f>ROUND(J12+H13,5)</f>
        <v>79168.34</v>
      </c>
    </row>
    <row r="14" spans="1:10" x14ac:dyDescent="0.25">
      <c r="A14" s="4" t="s">
        <v>7</v>
      </c>
      <c r="B14" s="5">
        <v>43508</v>
      </c>
      <c r="C14" s="4"/>
      <c r="D14" s="4" t="s">
        <v>17</v>
      </c>
      <c r="E14" s="4" t="s">
        <v>55</v>
      </c>
      <c r="F14" s="4" t="s">
        <v>94</v>
      </c>
      <c r="G14" s="4"/>
      <c r="H14" s="6">
        <v>-128.76</v>
      </c>
      <c r="I14" s="4"/>
      <c r="J14" s="6">
        <f>ROUND(J13+H14,5)</f>
        <v>79039.58</v>
      </c>
    </row>
    <row r="15" spans="1:10" x14ac:dyDescent="0.25">
      <c r="A15" s="4" t="s">
        <v>7</v>
      </c>
      <c r="B15" s="5">
        <v>43508</v>
      </c>
      <c r="C15" s="4"/>
      <c r="D15" s="4" t="s">
        <v>18</v>
      </c>
      <c r="E15" s="4" t="s">
        <v>56</v>
      </c>
      <c r="F15" s="4" t="s">
        <v>95</v>
      </c>
      <c r="G15" s="4"/>
      <c r="H15" s="6">
        <v>-260</v>
      </c>
      <c r="I15" s="4"/>
      <c r="J15" s="6">
        <f>ROUND(J14+H15,5)</f>
        <v>78779.58</v>
      </c>
    </row>
    <row r="16" spans="1:10" x14ac:dyDescent="0.25">
      <c r="A16" s="4" t="s">
        <v>7</v>
      </c>
      <c r="B16" s="5">
        <v>43508</v>
      </c>
      <c r="C16" s="4"/>
      <c r="D16" s="4" t="s">
        <v>19</v>
      </c>
      <c r="E16" s="4" t="s">
        <v>57</v>
      </c>
      <c r="F16" s="4" t="s">
        <v>96</v>
      </c>
      <c r="G16" s="4"/>
      <c r="H16" s="6">
        <v>-777.93</v>
      </c>
      <c r="I16" s="4"/>
      <c r="J16" s="6">
        <f>ROUND(J15+H16,5)</f>
        <v>78001.649999999994</v>
      </c>
    </row>
    <row r="17" spans="1:10" x14ac:dyDescent="0.25">
      <c r="A17" s="4" t="s">
        <v>7</v>
      </c>
      <c r="B17" s="5">
        <v>43508</v>
      </c>
      <c r="C17" s="4"/>
      <c r="D17" s="4" t="s">
        <v>20</v>
      </c>
      <c r="E17" s="4" t="s">
        <v>58</v>
      </c>
      <c r="F17" s="4" t="s">
        <v>97</v>
      </c>
      <c r="G17" s="4"/>
      <c r="H17" s="6">
        <v>-109</v>
      </c>
      <c r="I17" s="4"/>
      <c r="J17" s="6">
        <f>ROUND(J16+H17,5)</f>
        <v>77892.649999999994</v>
      </c>
    </row>
    <row r="18" spans="1:10" x14ac:dyDescent="0.25">
      <c r="A18" s="4" t="s">
        <v>7</v>
      </c>
      <c r="B18" s="5">
        <v>43508</v>
      </c>
      <c r="C18" s="4"/>
      <c r="D18" s="4" t="s">
        <v>21</v>
      </c>
      <c r="E18" s="4" t="s">
        <v>59</v>
      </c>
      <c r="F18" s="4" t="s">
        <v>98</v>
      </c>
      <c r="G18" s="4"/>
      <c r="H18" s="6">
        <v>-72.87</v>
      </c>
      <c r="I18" s="4"/>
      <c r="J18" s="6">
        <f>ROUND(J17+H18,5)</f>
        <v>77819.78</v>
      </c>
    </row>
    <row r="19" spans="1:10" x14ac:dyDescent="0.25">
      <c r="A19" s="4" t="s">
        <v>9</v>
      </c>
      <c r="B19" s="5">
        <v>43510</v>
      </c>
      <c r="C19" s="4"/>
      <c r="D19" s="4" t="s">
        <v>22</v>
      </c>
      <c r="E19" s="4" t="s">
        <v>60</v>
      </c>
      <c r="F19" s="4" t="s">
        <v>99</v>
      </c>
      <c r="G19" s="4"/>
      <c r="H19" s="6">
        <v>-5270.53</v>
      </c>
      <c r="I19" s="4"/>
      <c r="J19" s="6">
        <f>ROUND(J18+H19,5)</f>
        <v>72549.25</v>
      </c>
    </row>
    <row r="20" spans="1:10" x14ac:dyDescent="0.25">
      <c r="A20" s="4" t="s">
        <v>9</v>
      </c>
      <c r="B20" s="5">
        <v>43510</v>
      </c>
      <c r="C20" s="4"/>
      <c r="D20" s="4" t="s">
        <v>23</v>
      </c>
      <c r="E20" s="4" t="s">
        <v>61</v>
      </c>
      <c r="F20" s="4" t="s">
        <v>100</v>
      </c>
      <c r="G20" s="4"/>
      <c r="H20" s="6">
        <v>-8707.5499999999993</v>
      </c>
      <c r="I20" s="4"/>
      <c r="J20" s="6">
        <f>ROUND(J19+H20,5)</f>
        <v>63841.7</v>
      </c>
    </row>
    <row r="21" spans="1:10" x14ac:dyDescent="0.25">
      <c r="A21" s="4" t="s">
        <v>7</v>
      </c>
      <c r="B21" s="5">
        <v>43515</v>
      </c>
      <c r="C21" s="4"/>
      <c r="D21" s="4" t="s">
        <v>24</v>
      </c>
      <c r="E21" s="4" t="s">
        <v>62</v>
      </c>
      <c r="F21" s="4" t="s">
        <v>101</v>
      </c>
      <c r="G21" s="4"/>
      <c r="H21" s="6">
        <v>-921.24</v>
      </c>
      <c r="I21" s="4"/>
      <c r="J21" s="6">
        <f>ROUND(J20+H21,5)</f>
        <v>62920.46</v>
      </c>
    </row>
    <row r="22" spans="1:10" x14ac:dyDescent="0.25">
      <c r="A22" s="4" t="s">
        <v>7</v>
      </c>
      <c r="B22" s="5">
        <v>43515</v>
      </c>
      <c r="C22" s="4"/>
      <c r="D22" s="4" t="s">
        <v>25</v>
      </c>
      <c r="E22" s="4" t="s">
        <v>63</v>
      </c>
      <c r="F22" s="4" t="s">
        <v>102</v>
      </c>
      <c r="G22" s="4"/>
      <c r="H22" s="6">
        <v>-3630.96</v>
      </c>
      <c r="I22" s="4"/>
      <c r="J22" s="6">
        <f>ROUND(J21+H22,5)</f>
        <v>59289.5</v>
      </c>
    </row>
    <row r="23" spans="1:10" x14ac:dyDescent="0.25">
      <c r="A23" s="4" t="s">
        <v>7</v>
      </c>
      <c r="B23" s="5">
        <v>43515</v>
      </c>
      <c r="C23" s="4"/>
      <c r="D23" s="4" t="s">
        <v>26</v>
      </c>
      <c r="E23" s="4" t="s">
        <v>64</v>
      </c>
      <c r="F23" s="4" t="s">
        <v>103</v>
      </c>
      <c r="G23" s="4"/>
      <c r="H23" s="6">
        <v>-1680</v>
      </c>
      <c r="I23" s="4"/>
      <c r="J23" s="6">
        <f>ROUND(J22+H23,5)</f>
        <v>57609.5</v>
      </c>
    </row>
    <row r="24" spans="1:10" x14ac:dyDescent="0.25">
      <c r="A24" s="4" t="s">
        <v>7</v>
      </c>
      <c r="B24" s="5">
        <v>43515</v>
      </c>
      <c r="C24" s="4"/>
      <c r="D24" s="4" t="s">
        <v>27</v>
      </c>
      <c r="E24" s="4" t="s">
        <v>65</v>
      </c>
      <c r="F24" s="4" t="s">
        <v>104</v>
      </c>
      <c r="G24" s="4"/>
      <c r="H24" s="6">
        <v>-8.74</v>
      </c>
      <c r="I24" s="4"/>
      <c r="J24" s="6">
        <f>ROUND(J23+H24,5)</f>
        <v>57600.76</v>
      </c>
    </row>
    <row r="25" spans="1:10" x14ac:dyDescent="0.25">
      <c r="A25" s="4" t="s">
        <v>7</v>
      </c>
      <c r="B25" s="5">
        <v>43515</v>
      </c>
      <c r="C25" s="4"/>
      <c r="D25" s="4" t="s">
        <v>28</v>
      </c>
      <c r="E25" s="4" t="s">
        <v>66</v>
      </c>
      <c r="F25" s="4" t="s">
        <v>105</v>
      </c>
      <c r="G25" s="4"/>
      <c r="H25" s="6">
        <v>-267.57</v>
      </c>
      <c r="I25" s="4"/>
      <c r="J25" s="6">
        <f>ROUND(J24+H25,5)</f>
        <v>57333.19</v>
      </c>
    </row>
    <row r="26" spans="1:10" x14ac:dyDescent="0.25">
      <c r="A26" s="4" t="s">
        <v>7</v>
      </c>
      <c r="B26" s="5">
        <v>43515</v>
      </c>
      <c r="C26" s="4"/>
      <c r="D26" s="4" t="s">
        <v>29</v>
      </c>
      <c r="E26" s="4" t="s">
        <v>67</v>
      </c>
      <c r="F26" s="4" t="s">
        <v>106</v>
      </c>
      <c r="G26" s="4"/>
      <c r="H26" s="6">
        <v>-472.34</v>
      </c>
      <c r="I26" s="4"/>
      <c r="J26" s="6">
        <f>ROUND(J25+H26,5)</f>
        <v>56860.85</v>
      </c>
    </row>
    <row r="27" spans="1:10" x14ac:dyDescent="0.25">
      <c r="A27" s="4" t="s">
        <v>7</v>
      </c>
      <c r="B27" s="5">
        <v>43515</v>
      </c>
      <c r="C27" s="4"/>
      <c r="D27" s="4" t="s">
        <v>30</v>
      </c>
      <c r="E27" s="4" t="s">
        <v>68</v>
      </c>
      <c r="F27" s="4" t="s">
        <v>107</v>
      </c>
      <c r="G27" s="4"/>
      <c r="H27" s="6">
        <v>-420</v>
      </c>
      <c r="I27" s="4"/>
      <c r="J27" s="6">
        <f>ROUND(J26+H27,5)</f>
        <v>56440.85</v>
      </c>
    </row>
    <row r="28" spans="1:10" x14ac:dyDescent="0.25">
      <c r="A28" s="4" t="s">
        <v>8</v>
      </c>
      <c r="B28" s="5">
        <v>43515</v>
      </c>
      <c r="C28" s="4"/>
      <c r="D28" s="4"/>
      <c r="E28" s="4"/>
      <c r="F28" s="4" t="s">
        <v>90</v>
      </c>
      <c r="G28" s="4"/>
      <c r="H28" s="6">
        <v>-25000</v>
      </c>
      <c r="I28" s="4"/>
      <c r="J28" s="6">
        <f>ROUND(J27+H28,5)</f>
        <v>31440.85</v>
      </c>
    </row>
    <row r="29" spans="1:10" x14ac:dyDescent="0.25">
      <c r="A29" s="4" t="s">
        <v>7</v>
      </c>
      <c r="B29" s="5">
        <v>43515</v>
      </c>
      <c r="C29" s="4"/>
      <c r="D29" s="4" t="s">
        <v>31</v>
      </c>
      <c r="E29" s="4" t="s">
        <v>69</v>
      </c>
      <c r="F29" s="4" t="s">
        <v>108</v>
      </c>
      <c r="G29" s="4"/>
      <c r="H29" s="6">
        <v>-166.23</v>
      </c>
      <c r="I29" s="4"/>
      <c r="J29" s="6">
        <f>ROUND(J28+H29,5)</f>
        <v>31274.62</v>
      </c>
    </row>
    <row r="30" spans="1:10" x14ac:dyDescent="0.25">
      <c r="A30" s="4" t="s">
        <v>8</v>
      </c>
      <c r="B30" s="5">
        <v>43515</v>
      </c>
      <c r="C30" s="4"/>
      <c r="D30" s="4"/>
      <c r="E30" s="4"/>
      <c r="F30" s="4" t="s">
        <v>92</v>
      </c>
      <c r="G30" s="4"/>
      <c r="H30" s="6">
        <v>50000</v>
      </c>
      <c r="I30" s="4"/>
      <c r="J30" s="6">
        <f>ROUND(J29+H30,5)</f>
        <v>81274.62</v>
      </c>
    </row>
    <row r="31" spans="1:10" x14ac:dyDescent="0.25">
      <c r="A31" s="4" t="s">
        <v>7</v>
      </c>
      <c r="B31" s="5">
        <v>43515</v>
      </c>
      <c r="C31" s="4"/>
      <c r="D31" s="4" t="s">
        <v>32</v>
      </c>
      <c r="E31" s="4" t="s">
        <v>70</v>
      </c>
      <c r="F31" s="4" t="s">
        <v>109</v>
      </c>
      <c r="G31" s="4"/>
      <c r="H31" s="6">
        <v>-1800</v>
      </c>
      <c r="I31" s="4"/>
      <c r="J31" s="6">
        <f>ROUND(J30+H31,5)</f>
        <v>79474.62</v>
      </c>
    </row>
    <row r="32" spans="1:10" x14ac:dyDescent="0.25">
      <c r="A32" s="4" t="s">
        <v>7</v>
      </c>
      <c r="B32" s="5">
        <v>43516</v>
      </c>
      <c r="C32" s="4"/>
      <c r="D32" s="4" t="s">
        <v>33</v>
      </c>
      <c r="E32" s="4" t="s">
        <v>71</v>
      </c>
      <c r="F32" s="4" t="s">
        <v>110</v>
      </c>
      <c r="G32" s="4"/>
      <c r="H32" s="6">
        <v>-23.12</v>
      </c>
      <c r="I32" s="4"/>
      <c r="J32" s="6">
        <f>ROUND(J31+H32,5)</f>
        <v>79451.5</v>
      </c>
    </row>
    <row r="33" spans="1:10" x14ac:dyDescent="0.25">
      <c r="A33" s="4" t="s">
        <v>7</v>
      </c>
      <c r="B33" s="5">
        <v>43516</v>
      </c>
      <c r="C33" s="4"/>
      <c r="D33" s="4" t="s">
        <v>34</v>
      </c>
      <c r="E33" s="4" t="s">
        <v>72</v>
      </c>
      <c r="F33" s="4" t="s">
        <v>111</v>
      </c>
      <c r="G33" s="4"/>
      <c r="H33" s="6">
        <v>-103.72</v>
      </c>
      <c r="I33" s="4"/>
      <c r="J33" s="6">
        <f>ROUND(J32+H33,5)</f>
        <v>79347.78</v>
      </c>
    </row>
    <row r="34" spans="1:10" x14ac:dyDescent="0.25">
      <c r="A34" s="4" t="s">
        <v>7</v>
      </c>
      <c r="B34" s="5">
        <v>43516</v>
      </c>
      <c r="C34" s="4"/>
      <c r="D34" s="4" t="s">
        <v>35</v>
      </c>
      <c r="E34" s="4" t="s">
        <v>73</v>
      </c>
      <c r="F34" s="4" t="s">
        <v>112</v>
      </c>
      <c r="G34" s="4"/>
      <c r="H34" s="6">
        <v>-928.02</v>
      </c>
      <c r="I34" s="4"/>
      <c r="J34" s="6">
        <f>ROUND(J33+H34,5)</f>
        <v>78419.759999999995</v>
      </c>
    </row>
    <row r="35" spans="1:10" x14ac:dyDescent="0.25">
      <c r="A35" s="4" t="s">
        <v>7</v>
      </c>
      <c r="B35" s="5">
        <v>43516</v>
      </c>
      <c r="C35" s="4"/>
      <c r="D35" s="4" t="s">
        <v>36</v>
      </c>
      <c r="E35" s="4" t="s">
        <v>74</v>
      </c>
      <c r="F35" s="4" t="s">
        <v>113</v>
      </c>
      <c r="G35" s="4"/>
      <c r="H35" s="6">
        <v>-1484.29</v>
      </c>
      <c r="I35" s="4"/>
      <c r="J35" s="6">
        <f>ROUND(J34+H35,5)</f>
        <v>76935.47</v>
      </c>
    </row>
    <row r="36" spans="1:10" x14ac:dyDescent="0.25">
      <c r="A36" s="4" t="s">
        <v>10</v>
      </c>
      <c r="B36" s="5">
        <v>43516</v>
      </c>
      <c r="C36" s="4"/>
      <c r="D36" s="4"/>
      <c r="E36" s="4"/>
      <c r="F36" s="4" t="s">
        <v>10</v>
      </c>
      <c r="G36" s="4"/>
      <c r="H36" s="6">
        <v>32059.11</v>
      </c>
      <c r="I36" s="4"/>
      <c r="J36" s="6">
        <f>ROUND(J35+H36,5)</f>
        <v>108994.58</v>
      </c>
    </row>
    <row r="37" spans="1:10" x14ac:dyDescent="0.25">
      <c r="A37" s="4" t="s">
        <v>7</v>
      </c>
      <c r="B37" s="5">
        <v>43517</v>
      </c>
      <c r="C37" s="4"/>
      <c r="D37" s="4" t="s">
        <v>37</v>
      </c>
      <c r="E37" s="4" t="s">
        <v>75</v>
      </c>
      <c r="F37" s="4" t="s">
        <v>114</v>
      </c>
      <c r="G37" s="4"/>
      <c r="H37" s="6">
        <v>-4000</v>
      </c>
      <c r="I37" s="4"/>
      <c r="J37" s="6">
        <f>ROUND(J36+H37,5)</f>
        <v>104994.58</v>
      </c>
    </row>
    <row r="38" spans="1:10" x14ac:dyDescent="0.25">
      <c r="A38" s="4" t="s">
        <v>7</v>
      </c>
      <c r="B38" s="5">
        <v>43518</v>
      </c>
      <c r="C38" s="4"/>
      <c r="D38" s="4" t="s">
        <v>38</v>
      </c>
      <c r="E38" s="4" t="s">
        <v>76</v>
      </c>
      <c r="F38" s="4" t="s">
        <v>115</v>
      </c>
      <c r="G38" s="4"/>
      <c r="H38" s="6">
        <v>-5255.34</v>
      </c>
      <c r="I38" s="4"/>
      <c r="J38" s="6">
        <f>ROUND(J37+H38,5)</f>
        <v>99739.24</v>
      </c>
    </row>
    <row r="39" spans="1:10" x14ac:dyDescent="0.25">
      <c r="A39" s="4" t="s">
        <v>7</v>
      </c>
      <c r="B39" s="5">
        <v>43518</v>
      </c>
      <c r="C39" s="4"/>
      <c r="D39" s="4" t="s">
        <v>39</v>
      </c>
      <c r="E39" s="4" t="s">
        <v>77</v>
      </c>
      <c r="F39" s="4" t="s">
        <v>116</v>
      </c>
      <c r="G39" s="4"/>
      <c r="H39" s="6">
        <v>-3894</v>
      </c>
      <c r="I39" s="4"/>
      <c r="J39" s="6">
        <f>ROUND(J38+H39,5)</f>
        <v>95845.24</v>
      </c>
    </row>
    <row r="40" spans="1:10" x14ac:dyDescent="0.25">
      <c r="A40" s="4" t="s">
        <v>9</v>
      </c>
      <c r="B40" s="5">
        <v>43521</v>
      </c>
      <c r="C40" s="4"/>
      <c r="D40" s="4" t="s">
        <v>40</v>
      </c>
      <c r="E40" s="4" t="s">
        <v>61</v>
      </c>
      <c r="F40" s="4" t="s">
        <v>117</v>
      </c>
      <c r="G40" s="4"/>
      <c r="H40" s="6">
        <v>-413.46</v>
      </c>
      <c r="I40" s="4"/>
      <c r="J40" s="6">
        <f>ROUND(J39+H40,5)</f>
        <v>95431.78</v>
      </c>
    </row>
    <row r="41" spans="1:10" x14ac:dyDescent="0.25">
      <c r="A41" s="4" t="s">
        <v>7</v>
      </c>
      <c r="B41" s="5">
        <v>43521</v>
      </c>
      <c r="C41" s="4"/>
      <c r="D41" s="4" t="s">
        <v>41</v>
      </c>
      <c r="E41" s="4" t="s">
        <v>78</v>
      </c>
      <c r="F41" s="4" t="s">
        <v>118</v>
      </c>
      <c r="G41" s="4"/>
      <c r="H41" s="6">
        <v>-150</v>
      </c>
      <c r="I41" s="4"/>
      <c r="J41" s="6">
        <f>ROUND(J40+H41,5)</f>
        <v>95281.78</v>
      </c>
    </row>
    <row r="42" spans="1:10" x14ac:dyDescent="0.25">
      <c r="A42" s="4" t="s">
        <v>7</v>
      </c>
      <c r="B42" s="5">
        <v>43522</v>
      </c>
      <c r="C42" s="4"/>
      <c r="D42" s="4" t="s">
        <v>42</v>
      </c>
      <c r="E42" s="4" t="s">
        <v>79</v>
      </c>
      <c r="F42" s="4" t="s">
        <v>119</v>
      </c>
      <c r="G42" s="4"/>
      <c r="H42" s="6">
        <v>-145.11000000000001</v>
      </c>
      <c r="I42" s="4"/>
      <c r="J42" s="6">
        <f>ROUND(J41+H42,5)</f>
        <v>95136.67</v>
      </c>
    </row>
    <row r="43" spans="1:10" x14ac:dyDescent="0.25">
      <c r="A43" s="4" t="s">
        <v>7</v>
      </c>
      <c r="B43" s="5">
        <v>43522</v>
      </c>
      <c r="C43" s="4"/>
      <c r="D43" s="4" t="s">
        <v>43</v>
      </c>
      <c r="E43" s="4" t="s">
        <v>80</v>
      </c>
      <c r="F43" s="4" t="s">
        <v>120</v>
      </c>
      <c r="G43" s="4"/>
      <c r="H43" s="6">
        <v>-461.13</v>
      </c>
      <c r="I43" s="4"/>
      <c r="J43" s="6">
        <f>ROUND(J42+H43,5)</f>
        <v>94675.54</v>
      </c>
    </row>
    <row r="44" spans="1:10" x14ac:dyDescent="0.25">
      <c r="A44" s="4" t="s">
        <v>7</v>
      </c>
      <c r="B44" s="5">
        <v>43523</v>
      </c>
      <c r="C44" s="4"/>
      <c r="D44" s="4" t="s">
        <v>44</v>
      </c>
      <c r="E44" s="4" t="s">
        <v>81</v>
      </c>
      <c r="F44" s="4" t="s">
        <v>121</v>
      </c>
      <c r="G44" s="4"/>
      <c r="H44" s="6">
        <v>-500</v>
      </c>
      <c r="I44" s="4"/>
      <c r="J44" s="6">
        <f>ROUND(J43+H44,5)</f>
        <v>94175.54</v>
      </c>
    </row>
    <row r="45" spans="1:10" x14ac:dyDescent="0.25">
      <c r="A45" s="4" t="s">
        <v>7</v>
      </c>
      <c r="B45" s="5">
        <v>43523</v>
      </c>
      <c r="C45" s="4"/>
      <c r="D45" s="4" t="s">
        <v>45</v>
      </c>
      <c r="E45" s="4" t="s">
        <v>82</v>
      </c>
      <c r="F45" s="4" t="s">
        <v>122</v>
      </c>
      <c r="G45" s="4"/>
      <c r="H45" s="6">
        <v>-594.38</v>
      </c>
      <c r="I45" s="4"/>
      <c r="J45" s="6">
        <f>ROUND(J44+H45,5)</f>
        <v>93581.16</v>
      </c>
    </row>
    <row r="46" spans="1:10" x14ac:dyDescent="0.25">
      <c r="A46" s="4" t="s">
        <v>7</v>
      </c>
      <c r="B46" s="5">
        <v>43523</v>
      </c>
      <c r="C46" s="4"/>
      <c r="D46" s="4" t="s">
        <v>46</v>
      </c>
      <c r="E46" s="4" t="s">
        <v>83</v>
      </c>
      <c r="F46" s="4" t="s">
        <v>123</v>
      </c>
      <c r="G46" s="4"/>
      <c r="H46" s="6">
        <v>-151.68</v>
      </c>
      <c r="I46" s="4"/>
      <c r="J46" s="6">
        <f>ROUND(J45+H46,5)</f>
        <v>93429.48</v>
      </c>
    </row>
    <row r="47" spans="1:10" x14ac:dyDescent="0.25">
      <c r="A47" s="4" t="s">
        <v>9</v>
      </c>
      <c r="B47" s="5">
        <v>43524</v>
      </c>
      <c r="C47" s="4"/>
      <c r="D47" s="4" t="s">
        <v>47</v>
      </c>
      <c r="E47" s="4" t="s">
        <v>60</v>
      </c>
      <c r="F47" s="4" t="s">
        <v>124</v>
      </c>
      <c r="G47" s="4"/>
      <c r="H47" s="6">
        <v>-5305.01</v>
      </c>
      <c r="I47" s="4"/>
      <c r="J47" s="6">
        <f>ROUND(J46+H47,5)</f>
        <v>88124.47</v>
      </c>
    </row>
    <row r="48" spans="1:10" x14ac:dyDescent="0.25">
      <c r="A48" s="4" t="s">
        <v>9</v>
      </c>
      <c r="B48" s="5">
        <v>43524</v>
      </c>
      <c r="C48" s="4"/>
      <c r="D48" s="4" t="s">
        <v>23</v>
      </c>
      <c r="E48" s="4" t="s">
        <v>61</v>
      </c>
      <c r="F48" s="4" t="s">
        <v>100</v>
      </c>
      <c r="G48" s="4"/>
      <c r="H48" s="6">
        <v>-8682.01</v>
      </c>
      <c r="I48" s="4"/>
      <c r="J48" s="6">
        <f>ROUND(J47+H48,5)</f>
        <v>79442.460000000006</v>
      </c>
    </row>
    <row r="49" spans="1:10" x14ac:dyDescent="0.25">
      <c r="A49" s="4" t="s">
        <v>9</v>
      </c>
      <c r="B49" s="5">
        <v>43524</v>
      </c>
      <c r="C49" s="4"/>
      <c r="D49" s="4" t="s">
        <v>48</v>
      </c>
      <c r="E49" s="4" t="s">
        <v>84</v>
      </c>
      <c r="F49" s="4" t="s">
        <v>125</v>
      </c>
      <c r="G49" s="4"/>
      <c r="H49" s="6">
        <v>-186.08</v>
      </c>
      <c r="I49" s="4"/>
      <c r="J49" s="6">
        <f>ROUND(J48+H49,5)</f>
        <v>79256.38</v>
      </c>
    </row>
    <row r="50" spans="1:10" x14ac:dyDescent="0.25">
      <c r="A50" s="4" t="s">
        <v>9</v>
      </c>
      <c r="B50" s="5">
        <v>43524</v>
      </c>
      <c r="C50" s="4"/>
      <c r="D50" s="4" t="s">
        <v>49</v>
      </c>
      <c r="E50" s="4" t="s">
        <v>85</v>
      </c>
      <c r="F50" s="4" t="s">
        <v>126</v>
      </c>
      <c r="G50" s="4"/>
      <c r="H50" s="6">
        <v>-12483.84</v>
      </c>
      <c r="I50" s="4"/>
      <c r="J50" s="6">
        <f>ROUND(J49+H50,5)</f>
        <v>66772.539999999994</v>
      </c>
    </row>
    <row r="51" spans="1:10" x14ac:dyDescent="0.25">
      <c r="A51" s="4" t="s">
        <v>10</v>
      </c>
      <c r="B51" s="5">
        <v>43524</v>
      </c>
      <c r="C51" s="4"/>
      <c r="D51" s="4"/>
      <c r="E51" s="4"/>
      <c r="F51" s="4" t="s">
        <v>10</v>
      </c>
      <c r="G51" s="4"/>
      <c r="H51" s="6">
        <v>27381.11</v>
      </c>
      <c r="I51" s="4"/>
      <c r="J51" s="6">
        <f>ROUND(J50+H51,5)</f>
        <v>94153.65</v>
      </c>
    </row>
    <row r="52" spans="1:10" x14ac:dyDescent="0.25">
      <c r="A52" s="4" t="s">
        <v>7</v>
      </c>
      <c r="B52" s="5">
        <v>43524</v>
      </c>
      <c r="C52" s="4"/>
      <c r="D52" s="4"/>
      <c r="E52" s="4"/>
      <c r="F52" s="4" t="s">
        <v>127</v>
      </c>
      <c r="G52" s="4"/>
      <c r="H52" s="6">
        <v>-4</v>
      </c>
      <c r="I52" s="4"/>
      <c r="J52" s="6">
        <f>ROUND(J51+H52,5)</f>
        <v>94149.65</v>
      </c>
    </row>
    <row r="53" spans="1:10" ht="15.75" thickBot="1" x14ac:dyDescent="0.3">
      <c r="A53" s="4" t="s">
        <v>10</v>
      </c>
      <c r="B53" s="5">
        <v>43524</v>
      </c>
      <c r="C53" s="4"/>
      <c r="D53" s="4"/>
      <c r="E53" s="4"/>
      <c r="F53" s="4" t="s">
        <v>128</v>
      </c>
      <c r="G53" s="4"/>
      <c r="H53" s="7">
        <v>0.51</v>
      </c>
      <c r="I53" s="4"/>
      <c r="J53" s="7">
        <f>ROUND(J52+H53,5)</f>
        <v>94150.16</v>
      </c>
    </row>
    <row r="54" spans="1:10" ht="15.75" thickBot="1" x14ac:dyDescent="0.3">
      <c r="A54" s="4"/>
      <c r="B54" s="5"/>
      <c r="C54" s="4"/>
      <c r="D54" s="4"/>
      <c r="E54" s="4"/>
      <c r="F54" s="4"/>
      <c r="G54" s="4"/>
      <c r="H54" s="8">
        <f>ROUND(SUM(H5:H53),5)</f>
        <v>30882.21</v>
      </c>
      <c r="I54" s="4"/>
      <c r="J54" s="8">
        <f>J53</f>
        <v>94150.16</v>
      </c>
    </row>
    <row r="55" spans="1:10" s="10" customFormat="1" ht="12" thickBot="1" x14ac:dyDescent="0.25">
      <c r="A55" s="1"/>
      <c r="B55" s="3"/>
      <c r="C55" s="1"/>
      <c r="D55" s="1"/>
      <c r="E55" s="1"/>
      <c r="F55" s="1"/>
      <c r="G55" s="1"/>
      <c r="H55" s="9">
        <f>H54</f>
        <v>30882.21</v>
      </c>
      <c r="I55" s="1"/>
      <c r="J55" s="9">
        <f>J54</f>
        <v>94150.16</v>
      </c>
    </row>
    <row r="56" spans="1:10" ht="15.75" thickTop="1" x14ac:dyDescent="0.25"/>
  </sheetData>
  <mergeCells count="3">
    <mergeCell ref="A1:J1"/>
    <mergeCell ref="A2:J2"/>
    <mergeCell ref="A3:J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1</xdr:col>
                <xdr:colOff>200025</xdr:colOff>
                <xdr:row>4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1</xdr:col>
                <xdr:colOff>200025</xdr:colOff>
                <xdr:row>4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2019-03-19T18:28:10Z</cp:lastPrinted>
  <dcterms:created xsi:type="dcterms:W3CDTF">2019-03-19T18:25:04Z</dcterms:created>
  <dcterms:modified xsi:type="dcterms:W3CDTF">2019-03-19T18:29:27Z</dcterms:modified>
</cp:coreProperties>
</file>