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December 2021 Financials\"/>
    </mc:Choice>
  </mc:AlternateContent>
  <xr:revisionPtr revIDLastSave="0" documentId="13_ncr:1_{9CBB89F6-9269-4412-A76E-2BED3A25CDF9}" xr6:coauthVersionLast="47" xr6:coauthVersionMax="47" xr10:uidLastSave="{00000000-0000-0000-0000-000000000000}"/>
  <bookViews>
    <workbookView xWindow="-108" yWindow="-108" windowWidth="23256" windowHeight="12576" xr2:uid="{C72169D3-E40F-4394-BA59-DF1819D7E0B2}"/>
  </bookViews>
  <sheets>
    <sheet name="Sheet1" sheetId="1" r:id="rId1"/>
  </sheets>
  <definedNames>
    <definedName name="_xlnm.Print_Area" localSheetId="0">Sheet1!$A$1:$M$61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Sheet1!$M$39,Sheet1!$M$40,Sheet1!$M$41,Sheet1!$M$42,Sheet1!$M$43,Sheet1!$M$44,Sheet1!$M$45,Sheet1!$M$46,Sheet1!$M$47,Sheet1!$M$48,Sheet1!$M$49,Sheet1!$M$50,Sheet1!$M$51,Sheet1!$M$52,Sheet1!$M$53,Sheet1!$M$54</definedName>
    <definedName name="QB_FORMULA_3" localSheetId="0" hidden="1">Sheet1!$M$55,Sheet1!$M$56,Sheet1!$M$57,Sheet1!$M$58,Sheet1!$K$59,Sheet1!$M$59,Sheet1!$K$60,Sheet1!$M$60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20211231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1" l="1"/>
  <c r="K60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</calcChain>
</file>

<file path=xl/sharedStrings.xml><?xml version="1.0" encoding="utf-8"?>
<sst xmlns="http://schemas.openxmlformats.org/spreadsheetml/2006/main" count="206" uniqueCount="135">
  <si>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</si>
  <si>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</si>
  <si>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</si>
  <si>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</si>
  <si>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</si>
  <si>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</si>
  <si>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</si>
  <si>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</si>
  <si>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</si>
  <si>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</si>
  <si>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</si>
  <si>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EFT12022021</t>
  </si>
  <si>
    <t>EFT12012021</t>
  </si>
  <si>
    <t>26124</t>
  </si>
  <si>
    <t>26125</t>
  </si>
  <si>
    <t>26126</t>
  </si>
  <si>
    <t>26127</t>
  </si>
  <si>
    <t>26128</t>
  </si>
  <si>
    <t>26129</t>
  </si>
  <si>
    <t>26130</t>
  </si>
  <si>
    <t>26131</t>
  </si>
  <si>
    <t>26132</t>
  </si>
  <si>
    <t>26133</t>
  </si>
  <si>
    <t>26134</t>
  </si>
  <si>
    <t>26135</t>
  </si>
  <si>
    <t>26136</t>
  </si>
  <si>
    <t>26137</t>
  </si>
  <si>
    <t>26138</t>
  </si>
  <si>
    <t>EFT120221</t>
  </si>
  <si>
    <t>120221</t>
  </si>
  <si>
    <t>26139</t>
  </si>
  <si>
    <t>26140</t>
  </si>
  <si>
    <t>26141</t>
  </si>
  <si>
    <t>26142</t>
  </si>
  <si>
    <t>26143</t>
  </si>
  <si>
    <t>26144</t>
  </si>
  <si>
    <t>26145</t>
  </si>
  <si>
    <t>26146</t>
  </si>
  <si>
    <t>26149</t>
  </si>
  <si>
    <t>26150</t>
  </si>
  <si>
    <t>26151</t>
  </si>
  <si>
    <t>26152</t>
  </si>
  <si>
    <t>26153</t>
  </si>
  <si>
    <t>26154</t>
  </si>
  <si>
    <t>26155</t>
  </si>
  <si>
    <t>26156</t>
  </si>
  <si>
    <t>26157</t>
  </si>
  <si>
    <t>EFT12162021</t>
  </si>
  <si>
    <t>EFT121621</t>
  </si>
  <si>
    <t>26158</t>
  </si>
  <si>
    <t>26159</t>
  </si>
  <si>
    <t>26160</t>
  </si>
  <si>
    <t>26161</t>
  </si>
  <si>
    <t>26162</t>
  </si>
  <si>
    <t>26163</t>
  </si>
  <si>
    <t>EFT12302021</t>
  </si>
  <si>
    <t>EFT123021</t>
  </si>
  <si>
    <t>United States Treasury</t>
  </si>
  <si>
    <t>Reliance Trust Company</t>
  </si>
  <si>
    <t>Bickerstaff</t>
  </si>
  <si>
    <t>Orsak Landscape Services</t>
  </si>
  <si>
    <t>Camp, Justin P.</t>
  </si>
  <si>
    <t>Bell-Enders, Kendall</t>
  </si>
  <si>
    <t>Raymond, Tammy A.</t>
  </si>
  <si>
    <t>Watson, Jeffery A.</t>
  </si>
  <si>
    <t>Swanson, Erin Y.</t>
  </si>
  <si>
    <t>Wilson, Dana C.</t>
  </si>
  <si>
    <t>Smith, Brian A.</t>
  </si>
  <si>
    <t>Redman, Michael J.</t>
  </si>
  <si>
    <t>Marino, David S.</t>
  </si>
  <si>
    <t>Pedernales Electric Cooperative</t>
  </si>
  <si>
    <t>Waste Management of Texas, Inc.</t>
  </si>
  <si>
    <t>Exxon Mobil Business Card</t>
  </si>
  <si>
    <t>Jan-Pro of Austin</t>
  </si>
  <si>
    <t>Montemayor Britton Bender PC</t>
  </si>
  <si>
    <t>Westbay Instruments</t>
  </si>
  <si>
    <t>Integritek</t>
  </si>
  <si>
    <t>Home Depot</t>
  </si>
  <si>
    <t>Hays Free Press</t>
  </si>
  <si>
    <t>Time Warner Cable</t>
  </si>
  <si>
    <t>CIT Technology Fin Serv, Inc</t>
  </si>
  <si>
    <t>Texas Social Security Program</t>
  </si>
  <si>
    <t>GSI Environmental</t>
  </si>
  <si>
    <t>Ready Refresh by Nestle</t>
  </si>
  <si>
    <t>AFLAC</t>
  </si>
  <si>
    <t>United Healthcare</t>
  </si>
  <si>
    <t>SledgeLaw Group</t>
  </si>
  <si>
    <t>Sun Life Financial</t>
  </si>
  <si>
    <t>Travis County Alarm Permit</t>
  </si>
  <si>
    <t>City of Austin</t>
  </si>
  <si>
    <t>November Lawn Service</t>
  </si>
  <si>
    <t>December Trash/Recycle</t>
  </si>
  <si>
    <t>November Gasoline</t>
  </si>
  <si>
    <t>December Cleaning Service</t>
  </si>
  <si>
    <t>2nd installment - Annual Financial Audit FY 2021</t>
  </si>
  <si>
    <t>Monitor well equipment rebuild</t>
  </si>
  <si>
    <t>Aquifer Science tools</t>
  </si>
  <si>
    <t>Aqua TX Admin Complete Notice</t>
  </si>
  <si>
    <t>December Internet Service</t>
  </si>
  <si>
    <t>December Copier Lease</t>
  </si>
  <si>
    <t>ES Desktop</t>
  </si>
  <si>
    <t>GSA Dues, and Geology License Renewal</t>
  </si>
  <si>
    <t>Groundwater Modeling Support Task Order 2</t>
  </si>
  <si>
    <t>December Bottled Water Fee</t>
  </si>
  <si>
    <t>November Legislative Services</t>
  </si>
  <si>
    <t>December Water Bill</t>
  </si>
  <si>
    <t>Various Charges - Conferences, Alarm, Supplies</t>
  </si>
  <si>
    <t>January Dental/Life/Vision Insurance Premium</t>
  </si>
  <si>
    <t>Funds Transfer (balance too high after large deposit)</t>
  </si>
  <si>
    <t>Funds Transfer (transfer to payroll)</t>
  </si>
  <si>
    <t>Annual  Administrative Fee for TX Social Security</t>
  </si>
  <si>
    <t>Smartphone 1st Quarter Sept-Nov</t>
  </si>
  <si>
    <t>November Electricity</t>
  </si>
  <si>
    <t>74-2488641 Employee V Payroll Taxes</t>
  </si>
  <si>
    <t xml:space="preserve">Employee V Retirement </t>
  </si>
  <si>
    <t>2022 Annual Alarm Permit</t>
  </si>
  <si>
    <t>Truist Credit Card</t>
  </si>
  <si>
    <t>Fidelity Security Life Insurance Co</t>
  </si>
  <si>
    <t>Deposit (permittee payments including CoA)</t>
  </si>
  <si>
    <t>Reimbursement for Name plates, Board items, Holiday, Mileage</t>
  </si>
  <si>
    <t>January Gap Insurance Premium</t>
  </si>
  <si>
    <t>Deposit (permittee production fee payments)</t>
  </si>
  <si>
    <t>Funds Transfer to Payroll Account</t>
  </si>
  <si>
    <t>FY 2021 Financial Audit - 3rd and final installment</t>
  </si>
  <si>
    <t>BARTON SPRINGS EDWARDS AQUIFER CONSERVATION DISTRICT</t>
  </si>
  <si>
    <t>MONTHLY CHECK REGISTER</t>
  </si>
  <si>
    <t>December 1 - December 31, 2021</t>
  </si>
  <si>
    <t>December VOIP Phone and IT Service</t>
  </si>
  <si>
    <t>74-2488641 Bi-weekly Employee Payroll Taxes</t>
  </si>
  <si>
    <t>Retirement</t>
  </si>
  <si>
    <t>Monitor well equipment status and calibration</t>
  </si>
  <si>
    <t>December Insurance Premium (employee-paid)</t>
  </si>
  <si>
    <t>January Employee Health Insurance Premium</t>
  </si>
  <si>
    <t>Bi-weekly Retirement</t>
  </si>
  <si>
    <t>Legal General and Personnel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</si>
</sst>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Fill="1"/>
    <xf numFmtId="0" fontId="3" fillId="0" borderId="0" xfId="0" applyFont="1"/>
    <xf numFmtId="49" fontId="2" fillId="2" borderId="0" xfId="0" applyNumberFormat="1" applyFont="1" applyFill="1"/>
    <xf numFmtId="164" fontId="2" fillId="2" borderId="0" xfId="0" applyNumberFormat="1" applyFont="1" applyFill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121920</xdr:colOff>
          <xdr:row>5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121920</xdr:colOff>
          <xdr:row>5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A35F0-2646-4AA5-963D-1E3D547D277B}">
  <sheetPr codeName="Sheet1"/>
  <dimension ref="A1:M61"/>
  <sheetViews>
    <sheetView tabSelected="1" workbookViewId="0">
      <pane xSplit="1" ySplit="5" topLeftCell="B33" activePane="bottomRight" state="frozenSplit"/>
      <selection pane="topRight" activeCell="C1" sqref="C1"/>
      <selection pane="bottomLeft" activeCell="A2" sqref="A2"/>
      <selection pane="bottomRight" activeCell="I34" sqref="I34"/>
    </sheetView>
  </sheetViews>
  <sheetFormatPr defaultRowHeight="14.4" x14ac:dyDescent="0.3"/>
  <cols>
    <col min="1" max="1" width="10.6640625" style="14" bestFit="1" customWidth="1"/>
    <col min="2" max="2" width="1.109375" style="14" customWidth="1"/>
    <col min="3" max="3" width="8.6640625" style="14" bestFit="1" customWidth="1"/>
    <col min="4" max="4" width="1.33203125" style="14" customWidth="1"/>
    <col min="5" max="5" width="10.44140625" style="14" bestFit="1" customWidth="1"/>
    <col min="6" max="6" width="1.109375" style="14" customWidth="1"/>
    <col min="7" max="7" width="24.109375" style="14" customWidth="1"/>
    <col min="8" max="8" width="1.109375" style="14" customWidth="1"/>
    <col min="9" max="9" width="41.5546875" style="14" customWidth="1"/>
    <col min="10" max="10" width="1.109375" style="14" customWidth="1"/>
    <col min="11" max="11" width="9.33203125" style="14" bestFit="1" customWidth="1"/>
    <col min="12" max="12" width="1.109375" style="14" customWidth="1"/>
    <col min="13" max="13" width="8.6640625" style="14" bestFit="1" customWidth="1"/>
  </cols>
  <sheetData>
    <row r="1" spans="1:13" s="16" customFormat="1" ht="21" customHeight="1" x14ac:dyDescent="0.3">
      <c r="A1" s="19" t="s">
        <v>124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6" customFormat="1" ht="18" customHeight="1" x14ac:dyDescent="0.3">
      <c r="A2" s="19" t="s">
        <v>125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16" customFormat="1" ht="17.25" customHeight="1" x14ac:dyDescent="0.3">
      <c r="A3" s="21" t="s">
        <v>126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1.25" customHeight="1" x14ac:dyDescent="0.3"/>
    <row r="5" spans="1:13" s="13" customFormat="1" ht="15" thickBot="1" x14ac:dyDescent="0.35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85349.28</v>
      </c>
    </row>
    <row r="7" spans="1:13" x14ac:dyDescent="0.3">
      <c r="A7" s="4" t="s">
        <v>7</v>
      </c>
      <c r="B7" s="4"/>
      <c r="C7" s="5">
        <v>44531</v>
      </c>
      <c r="D7" s="4"/>
      <c r="E7" s="4" t="s">
        <v>11</v>
      </c>
      <c r="F7" s="4"/>
      <c r="G7" s="4" t="s">
        <v>57</v>
      </c>
      <c r="H7" s="4"/>
      <c r="I7" s="4" t="s">
        <v>113</v>
      </c>
      <c r="J7" s="4"/>
      <c r="K7" s="6">
        <v>-3031.92</v>
      </c>
      <c r="L7" s="4"/>
      <c r="M7" s="6">
        <f t="shared" ref="M7:M38" si="0">ROUND(M6+K7,5)</f>
        <v>82317.36</v>
      </c>
    </row>
    <row r="8" spans="1:13" x14ac:dyDescent="0.3">
      <c r="A8" s="4" t="s">
        <v>7</v>
      </c>
      <c r="B8" s="4"/>
      <c r="C8" s="5">
        <v>44531</v>
      </c>
      <c r="D8" s="4"/>
      <c r="E8" s="4" t="s">
        <v>12</v>
      </c>
      <c r="F8" s="4"/>
      <c r="G8" s="4" t="s">
        <v>58</v>
      </c>
      <c r="H8" s="4"/>
      <c r="I8" s="4" t="s">
        <v>114</v>
      </c>
      <c r="J8" s="4"/>
      <c r="K8" s="6">
        <v>-1444.02</v>
      </c>
      <c r="L8" s="4"/>
      <c r="M8" s="6">
        <f t="shared" si="0"/>
        <v>80873.34</v>
      </c>
    </row>
    <row r="9" spans="1:13" x14ac:dyDescent="0.3">
      <c r="A9" s="4" t="s">
        <v>8</v>
      </c>
      <c r="B9" s="4"/>
      <c r="C9" s="5">
        <v>44531</v>
      </c>
      <c r="D9" s="4"/>
      <c r="E9" s="4" t="s">
        <v>13</v>
      </c>
      <c r="F9" s="4"/>
      <c r="G9" s="4" t="s">
        <v>59</v>
      </c>
      <c r="H9" s="4"/>
      <c r="I9" s="4" t="s">
        <v>134</v>
      </c>
      <c r="J9" s="4"/>
      <c r="K9" s="6">
        <v>-2282.5</v>
      </c>
      <c r="L9" s="4"/>
      <c r="M9" s="6">
        <f t="shared" si="0"/>
        <v>78590.84</v>
      </c>
    </row>
    <row r="10" spans="1:13" x14ac:dyDescent="0.3">
      <c r="A10" s="4" t="s">
        <v>8</v>
      </c>
      <c r="B10" s="4"/>
      <c r="C10" s="5">
        <v>44531</v>
      </c>
      <c r="D10" s="4"/>
      <c r="E10" s="4" t="s">
        <v>14</v>
      </c>
      <c r="F10" s="4"/>
      <c r="G10" s="4" t="s">
        <v>60</v>
      </c>
      <c r="H10" s="4"/>
      <c r="I10" s="4" t="s">
        <v>90</v>
      </c>
      <c r="J10" s="4"/>
      <c r="K10" s="6">
        <v>-65</v>
      </c>
      <c r="L10" s="4"/>
      <c r="M10" s="6">
        <f t="shared" si="0"/>
        <v>78525.84</v>
      </c>
    </row>
    <row r="11" spans="1:13" x14ac:dyDescent="0.3">
      <c r="A11" s="4" t="s">
        <v>8</v>
      </c>
      <c r="B11" s="4"/>
      <c r="C11" s="5">
        <v>44531</v>
      </c>
      <c r="D11" s="4"/>
      <c r="E11" s="4" t="s">
        <v>15</v>
      </c>
      <c r="F11" s="4"/>
      <c r="G11" s="4" t="s">
        <v>61</v>
      </c>
      <c r="H11" s="4"/>
      <c r="I11" s="4" t="s">
        <v>111</v>
      </c>
      <c r="J11" s="4"/>
      <c r="K11" s="6">
        <v>-150</v>
      </c>
      <c r="L11" s="4"/>
      <c r="M11" s="6">
        <f t="shared" si="0"/>
        <v>78375.839999999997</v>
      </c>
    </row>
    <row r="12" spans="1:13" x14ac:dyDescent="0.3">
      <c r="A12" s="4" t="s">
        <v>8</v>
      </c>
      <c r="B12" s="4"/>
      <c r="C12" s="5">
        <v>44531</v>
      </c>
      <c r="D12" s="4"/>
      <c r="E12" s="4" t="s">
        <v>16</v>
      </c>
      <c r="F12" s="4"/>
      <c r="G12" s="4" t="s">
        <v>62</v>
      </c>
      <c r="H12" s="4"/>
      <c r="I12" s="4" t="s">
        <v>111</v>
      </c>
      <c r="J12" s="4"/>
      <c r="K12" s="6">
        <v>-150</v>
      </c>
      <c r="L12" s="4"/>
      <c r="M12" s="6">
        <f t="shared" si="0"/>
        <v>78225.84</v>
      </c>
    </row>
    <row r="13" spans="1:13" x14ac:dyDescent="0.3">
      <c r="A13" s="4" t="s">
        <v>8</v>
      </c>
      <c r="B13" s="4"/>
      <c r="C13" s="5">
        <v>44531</v>
      </c>
      <c r="D13" s="4"/>
      <c r="E13" s="4" t="s">
        <v>17</v>
      </c>
      <c r="F13" s="4"/>
      <c r="G13" s="4" t="s">
        <v>63</v>
      </c>
      <c r="H13" s="4"/>
      <c r="I13" s="4" t="s">
        <v>111</v>
      </c>
      <c r="J13" s="4"/>
      <c r="K13" s="6">
        <v>-150</v>
      </c>
      <c r="L13" s="4"/>
      <c r="M13" s="6">
        <f t="shared" si="0"/>
        <v>78075.839999999997</v>
      </c>
    </row>
    <row r="14" spans="1:13" x14ac:dyDescent="0.3">
      <c r="A14" s="4" t="s">
        <v>8</v>
      </c>
      <c r="B14" s="4"/>
      <c r="C14" s="5">
        <v>44531</v>
      </c>
      <c r="D14" s="4"/>
      <c r="E14" s="4" t="s">
        <v>18</v>
      </c>
      <c r="F14" s="4"/>
      <c r="G14" s="4" t="s">
        <v>64</v>
      </c>
      <c r="H14" s="4"/>
      <c r="I14" s="4" t="s">
        <v>111</v>
      </c>
      <c r="J14" s="4"/>
      <c r="K14" s="6">
        <v>-150</v>
      </c>
      <c r="L14" s="4"/>
      <c r="M14" s="6">
        <f t="shared" si="0"/>
        <v>77925.84</v>
      </c>
    </row>
    <row r="15" spans="1:13" x14ac:dyDescent="0.3">
      <c r="A15" s="4" t="s">
        <v>8</v>
      </c>
      <c r="B15" s="4"/>
      <c r="C15" s="5">
        <v>44531</v>
      </c>
      <c r="D15" s="4"/>
      <c r="E15" s="4" t="s">
        <v>19</v>
      </c>
      <c r="F15" s="4"/>
      <c r="G15" s="4" t="s">
        <v>65</v>
      </c>
      <c r="H15" s="4"/>
      <c r="I15" s="4" t="s">
        <v>111</v>
      </c>
      <c r="J15" s="4"/>
      <c r="K15" s="6">
        <v>-150</v>
      </c>
      <c r="L15" s="4"/>
      <c r="M15" s="6">
        <f t="shared" si="0"/>
        <v>77775.839999999997</v>
      </c>
    </row>
    <row r="16" spans="1:13" x14ac:dyDescent="0.3">
      <c r="A16" s="4" t="s">
        <v>8</v>
      </c>
      <c r="B16" s="4"/>
      <c r="C16" s="5">
        <v>44531</v>
      </c>
      <c r="D16" s="4"/>
      <c r="E16" s="4" t="s">
        <v>20</v>
      </c>
      <c r="F16" s="4"/>
      <c r="G16" s="4" t="s">
        <v>66</v>
      </c>
      <c r="H16" s="4"/>
      <c r="I16" s="4" t="s">
        <v>111</v>
      </c>
      <c r="J16" s="4"/>
      <c r="K16" s="6">
        <v>-150</v>
      </c>
      <c r="L16" s="4"/>
      <c r="M16" s="6">
        <f t="shared" si="0"/>
        <v>77625.84</v>
      </c>
    </row>
    <row r="17" spans="1:13" x14ac:dyDescent="0.3">
      <c r="A17" s="4" t="s">
        <v>8</v>
      </c>
      <c r="B17" s="4"/>
      <c r="C17" s="5">
        <v>44531</v>
      </c>
      <c r="D17" s="4"/>
      <c r="E17" s="4" t="s">
        <v>21</v>
      </c>
      <c r="F17" s="4"/>
      <c r="G17" s="4" t="s">
        <v>67</v>
      </c>
      <c r="H17" s="4"/>
      <c r="I17" s="4" t="s">
        <v>111</v>
      </c>
      <c r="J17" s="4"/>
      <c r="K17" s="6">
        <v>-150</v>
      </c>
      <c r="L17" s="4"/>
      <c r="M17" s="6">
        <f t="shared" si="0"/>
        <v>77475.839999999997</v>
      </c>
    </row>
    <row r="18" spans="1:13" x14ac:dyDescent="0.3">
      <c r="A18" s="4" t="s">
        <v>8</v>
      </c>
      <c r="B18" s="4"/>
      <c r="C18" s="5">
        <v>44531</v>
      </c>
      <c r="D18" s="4"/>
      <c r="E18" s="4" t="s">
        <v>22</v>
      </c>
      <c r="F18" s="4"/>
      <c r="G18" s="4" t="s">
        <v>68</v>
      </c>
      <c r="H18" s="4"/>
      <c r="I18" s="4" t="s">
        <v>111</v>
      </c>
      <c r="J18" s="4"/>
      <c r="K18" s="6">
        <v>-150</v>
      </c>
      <c r="L18" s="4"/>
      <c r="M18" s="6">
        <f t="shared" si="0"/>
        <v>77325.84</v>
      </c>
    </row>
    <row r="19" spans="1:13" x14ac:dyDescent="0.3">
      <c r="A19" s="4" t="s">
        <v>8</v>
      </c>
      <c r="B19" s="4"/>
      <c r="C19" s="5">
        <v>44531</v>
      </c>
      <c r="D19" s="4"/>
      <c r="E19" s="4" t="s">
        <v>23</v>
      </c>
      <c r="F19" s="4"/>
      <c r="G19" s="4" t="s">
        <v>69</v>
      </c>
      <c r="H19" s="4"/>
      <c r="I19" s="4" t="s">
        <v>111</v>
      </c>
      <c r="J19" s="4"/>
      <c r="K19" s="6">
        <v>-150</v>
      </c>
      <c r="L19" s="4"/>
      <c r="M19" s="6">
        <f t="shared" si="0"/>
        <v>77175.839999999997</v>
      </c>
    </row>
    <row r="20" spans="1:13" x14ac:dyDescent="0.3">
      <c r="A20" s="4" t="s">
        <v>8</v>
      </c>
      <c r="B20" s="4"/>
      <c r="C20" s="5">
        <v>44531</v>
      </c>
      <c r="D20" s="4"/>
      <c r="E20" s="4" t="s">
        <v>24</v>
      </c>
      <c r="F20" s="4"/>
      <c r="G20" s="4" t="s">
        <v>70</v>
      </c>
      <c r="H20" s="4"/>
      <c r="I20" s="4" t="s">
        <v>112</v>
      </c>
      <c r="J20" s="4"/>
      <c r="K20" s="6">
        <v>-351.74</v>
      </c>
      <c r="L20" s="4"/>
      <c r="M20" s="6">
        <f t="shared" si="0"/>
        <v>76824.100000000006</v>
      </c>
    </row>
    <row r="21" spans="1:13" x14ac:dyDescent="0.3">
      <c r="A21" s="4" t="s">
        <v>8</v>
      </c>
      <c r="B21" s="4"/>
      <c r="C21" s="5">
        <v>44531</v>
      </c>
      <c r="D21" s="4"/>
      <c r="E21" s="4" t="s">
        <v>25</v>
      </c>
      <c r="F21" s="4"/>
      <c r="G21" s="4" t="s">
        <v>71</v>
      </c>
      <c r="H21" s="4"/>
      <c r="I21" s="4" t="s">
        <v>91</v>
      </c>
      <c r="J21" s="4"/>
      <c r="K21" s="6">
        <v>-355.11</v>
      </c>
      <c r="L21" s="4"/>
      <c r="M21" s="6">
        <f t="shared" si="0"/>
        <v>76468.990000000005</v>
      </c>
    </row>
    <row r="22" spans="1:13" x14ac:dyDescent="0.3">
      <c r="A22" s="4" t="s">
        <v>8</v>
      </c>
      <c r="B22" s="4"/>
      <c r="C22" s="5">
        <v>44531</v>
      </c>
      <c r="D22" s="4"/>
      <c r="E22" s="4" t="s">
        <v>26</v>
      </c>
      <c r="F22" s="4"/>
      <c r="G22" s="4" t="s">
        <v>72</v>
      </c>
      <c r="H22" s="4"/>
      <c r="I22" s="4" t="s">
        <v>92</v>
      </c>
      <c r="J22" s="4"/>
      <c r="K22" s="6">
        <v>-39.19</v>
      </c>
      <c r="L22" s="4"/>
      <c r="M22" s="6">
        <f t="shared" si="0"/>
        <v>76429.8</v>
      </c>
    </row>
    <row r="23" spans="1:13" x14ac:dyDescent="0.3">
      <c r="A23" s="4" t="s">
        <v>8</v>
      </c>
      <c r="B23" s="4"/>
      <c r="C23" s="5">
        <v>44531</v>
      </c>
      <c r="D23" s="4"/>
      <c r="E23" s="4" t="s">
        <v>27</v>
      </c>
      <c r="F23" s="4"/>
      <c r="G23" s="4" t="s">
        <v>73</v>
      </c>
      <c r="H23" s="4"/>
      <c r="I23" s="4" t="s">
        <v>93</v>
      </c>
      <c r="J23" s="4"/>
      <c r="K23" s="6">
        <v>-260</v>
      </c>
      <c r="L23" s="4"/>
      <c r="M23" s="6">
        <f t="shared" si="0"/>
        <v>76169.8</v>
      </c>
    </row>
    <row r="24" spans="1:13" x14ac:dyDescent="0.3">
      <c r="A24" s="4" t="s">
        <v>9</v>
      </c>
      <c r="B24" s="4"/>
      <c r="C24" s="5">
        <v>44531</v>
      </c>
      <c r="D24" s="4"/>
      <c r="E24" s="4"/>
      <c r="F24" s="4"/>
      <c r="G24" s="4"/>
      <c r="H24" s="4"/>
      <c r="I24" s="15" t="s">
        <v>121</v>
      </c>
      <c r="J24" s="4"/>
      <c r="K24" s="6">
        <v>66177.149999999994</v>
      </c>
      <c r="L24" s="4"/>
      <c r="M24" s="6">
        <f t="shared" si="0"/>
        <v>142346.95000000001</v>
      </c>
    </row>
    <row r="25" spans="1:13" x14ac:dyDescent="0.3">
      <c r="A25" s="4" t="s">
        <v>7</v>
      </c>
      <c r="B25" s="4"/>
      <c r="C25" s="5">
        <v>44532</v>
      </c>
      <c r="D25" s="4"/>
      <c r="E25" s="4" t="s">
        <v>28</v>
      </c>
      <c r="F25" s="4"/>
      <c r="G25" s="4" t="s">
        <v>57</v>
      </c>
      <c r="H25" s="4"/>
      <c r="I25" s="4" t="s">
        <v>128</v>
      </c>
      <c r="J25" s="4"/>
      <c r="K25" s="6">
        <v>-7201.33</v>
      </c>
      <c r="L25" s="4"/>
      <c r="M25" s="6">
        <f t="shared" si="0"/>
        <v>135145.62</v>
      </c>
    </row>
    <row r="26" spans="1:13" x14ac:dyDescent="0.3">
      <c r="A26" s="4" t="s">
        <v>7</v>
      </c>
      <c r="B26" s="4"/>
      <c r="C26" s="5">
        <v>44532</v>
      </c>
      <c r="D26" s="4"/>
      <c r="E26" s="4" t="s">
        <v>29</v>
      </c>
      <c r="F26" s="4"/>
      <c r="G26" s="4" t="s">
        <v>58</v>
      </c>
      <c r="H26" s="4"/>
      <c r="I26" s="4" t="s">
        <v>129</v>
      </c>
      <c r="J26" s="4"/>
      <c r="K26" s="6">
        <v>-3872.25</v>
      </c>
      <c r="L26" s="4"/>
      <c r="M26" s="6">
        <f t="shared" si="0"/>
        <v>131273.37</v>
      </c>
    </row>
    <row r="27" spans="1:13" x14ac:dyDescent="0.3">
      <c r="A27" s="4" t="s">
        <v>10</v>
      </c>
      <c r="B27" s="4"/>
      <c r="C27" s="5">
        <v>44536</v>
      </c>
      <c r="D27" s="4"/>
      <c r="E27" s="4"/>
      <c r="F27" s="4"/>
      <c r="G27" s="4"/>
      <c r="H27" s="4"/>
      <c r="I27" s="15" t="s">
        <v>122</v>
      </c>
      <c r="J27" s="4"/>
      <c r="K27" s="6">
        <v>-20000</v>
      </c>
      <c r="L27" s="4"/>
      <c r="M27" s="6">
        <f t="shared" si="0"/>
        <v>111273.37</v>
      </c>
    </row>
    <row r="28" spans="1:13" x14ac:dyDescent="0.3">
      <c r="A28" s="4" t="s">
        <v>8</v>
      </c>
      <c r="B28" s="4"/>
      <c r="C28" s="5">
        <v>44537</v>
      </c>
      <c r="D28" s="4"/>
      <c r="E28" s="4" t="s">
        <v>30</v>
      </c>
      <c r="F28" s="4"/>
      <c r="G28" s="4" t="s">
        <v>74</v>
      </c>
      <c r="H28" s="4"/>
      <c r="I28" s="4" t="s">
        <v>94</v>
      </c>
      <c r="J28" s="4"/>
      <c r="K28" s="6">
        <v>-5000</v>
      </c>
      <c r="L28" s="4"/>
      <c r="M28" s="6">
        <f t="shared" si="0"/>
        <v>106273.37</v>
      </c>
    </row>
    <row r="29" spans="1:13" x14ac:dyDescent="0.3">
      <c r="A29" s="4" t="s">
        <v>8</v>
      </c>
      <c r="B29" s="4"/>
      <c r="C29" s="5">
        <v>44538</v>
      </c>
      <c r="D29" s="4"/>
      <c r="E29" s="4" t="s">
        <v>31</v>
      </c>
      <c r="F29" s="4"/>
      <c r="G29" s="4" t="s">
        <v>75</v>
      </c>
      <c r="H29" s="4"/>
      <c r="I29" s="4" t="s">
        <v>130</v>
      </c>
      <c r="J29" s="4"/>
      <c r="K29" s="6">
        <v>-1213</v>
      </c>
      <c r="L29" s="4"/>
      <c r="M29" s="6">
        <f t="shared" si="0"/>
        <v>105060.37</v>
      </c>
    </row>
    <row r="30" spans="1:13" x14ac:dyDescent="0.3">
      <c r="A30" s="4" t="s">
        <v>8</v>
      </c>
      <c r="B30" s="4"/>
      <c r="C30" s="5">
        <v>44538</v>
      </c>
      <c r="D30" s="4"/>
      <c r="E30" s="4" t="s">
        <v>32</v>
      </c>
      <c r="F30" s="4"/>
      <c r="G30" s="4" t="s">
        <v>75</v>
      </c>
      <c r="H30" s="4"/>
      <c r="I30" s="4" t="s">
        <v>95</v>
      </c>
      <c r="J30" s="4"/>
      <c r="K30" s="6">
        <v>-863.38</v>
      </c>
      <c r="L30" s="4"/>
      <c r="M30" s="6">
        <f t="shared" si="0"/>
        <v>104196.99</v>
      </c>
    </row>
    <row r="31" spans="1:13" x14ac:dyDescent="0.3">
      <c r="A31" s="4" t="s">
        <v>8</v>
      </c>
      <c r="B31" s="4"/>
      <c r="C31" s="5">
        <v>44538</v>
      </c>
      <c r="D31" s="4"/>
      <c r="E31" s="4" t="s">
        <v>33</v>
      </c>
      <c r="F31" s="4"/>
      <c r="G31" s="4" t="s">
        <v>76</v>
      </c>
      <c r="H31" s="4"/>
      <c r="I31" s="15" t="s">
        <v>127</v>
      </c>
      <c r="J31" s="4"/>
      <c r="K31" s="6">
        <v>-1967.5</v>
      </c>
      <c r="L31" s="4"/>
      <c r="M31" s="6">
        <f t="shared" si="0"/>
        <v>102229.49</v>
      </c>
    </row>
    <row r="32" spans="1:13" x14ac:dyDescent="0.3">
      <c r="A32" s="4" t="s">
        <v>8</v>
      </c>
      <c r="B32" s="4"/>
      <c r="C32" s="5">
        <v>44538</v>
      </c>
      <c r="D32" s="4"/>
      <c r="E32" s="4" t="s">
        <v>34</v>
      </c>
      <c r="F32" s="4"/>
      <c r="G32" s="4" t="s">
        <v>77</v>
      </c>
      <c r="H32" s="4"/>
      <c r="I32" s="4" t="s">
        <v>96</v>
      </c>
      <c r="J32" s="4"/>
      <c r="K32" s="6">
        <v>-39.97</v>
      </c>
      <c r="L32" s="4"/>
      <c r="M32" s="6">
        <f t="shared" si="0"/>
        <v>102189.52</v>
      </c>
    </row>
    <row r="33" spans="1:13" x14ac:dyDescent="0.3">
      <c r="A33" s="4" t="s">
        <v>8</v>
      </c>
      <c r="B33" s="4"/>
      <c r="C33" s="5">
        <v>44540</v>
      </c>
      <c r="D33" s="4"/>
      <c r="E33" s="4" t="s">
        <v>35</v>
      </c>
      <c r="F33" s="4"/>
      <c r="G33" s="4" t="s">
        <v>78</v>
      </c>
      <c r="H33" s="4"/>
      <c r="I33" s="4" t="s">
        <v>97</v>
      </c>
      <c r="J33" s="4"/>
      <c r="K33" s="6">
        <v>-100</v>
      </c>
      <c r="L33" s="4"/>
      <c r="M33" s="6">
        <f t="shared" si="0"/>
        <v>102089.52</v>
      </c>
    </row>
    <row r="34" spans="1:13" x14ac:dyDescent="0.3">
      <c r="A34" s="4" t="s">
        <v>8</v>
      </c>
      <c r="B34" s="4"/>
      <c r="C34" s="5">
        <v>44540</v>
      </c>
      <c r="D34" s="4"/>
      <c r="E34" s="4" t="s">
        <v>36</v>
      </c>
      <c r="F34" s="4"/>
      <c r="G34" s="4" t="s">
        <v>79</v>
      </c>
      <c r="H34" s="4"/>
      <c r="I34" s="4" t="s">
        <v>98</v>
      </c>
      <c r="J34" s="4"/>
      <c r="K34" s="6">
        <v>-222.16</v>
      </c>
      <c r="L34" s="4"/>
      <c r="M34" s="6">
        <f t="shared" si="0"/>
        <v>101867.36</v>
      </c>
    </row>
    <row r="35" spans="1:13" x14ac:dyDescent="0.3">
      <c r="A35" s="4" t="s">
        <v>8</v>
      </c>
      <c r="B35" s="4"/>
      <c r="C35" s="5">
        <v>44540</v>
      </c>
      <c r="D35" s="4"/>
      <c r="E35" s="4" t="s">
        <v>37</v>
      </c>
      <c r="F35" s="4"/>
      <c r="G35" s="4" t="s">
        <v>74</v>
      </c>
      <c r="H35" s="4"/>
      <c r="I35" s="4" t="s">
        <v>123</v>
      </c>
      <c r="J35" s="4"/>
      <c r="K35" s="6">
        <v>-3237.5</v>
      </c>
      <c r="L35" s="4"/>
      <c r="M35" s="6">
        <f t="shared" si="0"/>
        <v>98629.86</v>
      </c>
    </row>
    <row r="36" spans="1:13" x14ac:dyDescent="0.3">
      <c r="A36" s="4" t="s">
        <v>9</v>
      </c>
      <c r="B36" s="4"/>
      <c r="C36" s="5">
        <v>44540</v>
      </c>
      <c r="D36" s="4"/>
      <c r="E36" s="4"/>
      <c r="F36" s="4"/>
      <c r="G36" s="4"/>
      <c r="H36" s="4"/>
      <c r="I36" s="15" t="s">
        <v>121</v>
      </c>
      <c r="J36" s="4"/>
      <c r="K36" s="6">
        <v>43024.31</v>
      </c>
      <c r="L36" s="4"/>
      <c r="M36" s="6">
        <f t="shared" si="0"/>
        <v>141654.17000000001</v>
      </c>
    </row>
    <row r="37" spans="1:13" x14ac:dyDescent="0.3">
      <c r="A37" s="4" t="s">
        <v>8</v>
      </c>
      <c r="B37" s="4"/>
      <c r="C37" s="5">
        <v>44541</v>
      </c>
      <c r="D37" s="4"/>
      <c r="E37" s="4" t="s">
        <v>38</v>
      </c>
      <c r="F37" s="4"/>
      <c r="G37" s="4" t="s">
        <v>80</v>
      </c>
      <c r="H37" s="4"/>
      <c r="I37" s="4" t="s">
        <v>99</v>
      </c>
      <c r="J37" s="4"/>
      <c r="K37" s="6">
        <v>-675</v>
      </c>
      <c r="L37" s="4"/>
      <c r="M37" s="6">
        <f t="shared" si="0"/>
        <v>140979.17000000001</v>
      </c>
    </row>
    <row r="38" spans="1:13" x14ac:dyDescent="0.3">
      <c r="A38" s="4" t="s">
        <v>8</v>
      </c>
      <c r="B38" s="4"/>
      <c r="C38" s="5">
        <v>44543</v>
      </c>
      <c r="D38" s="4"/>
      <c r="E38" s="4" t="s">
        <v>39</v>
      </c>
      <c r="F38" s="4"/>
      <c r="G38" s="4" t="s">
        <v>76</v>
      </c>
      <c r="H38" s="4"/>
      <c r="I38" s="4" t="s">
        <v>100</v>
      </c>
      <c r="J38" s="4"/>
      <c r="K38" s="6">
        <v>-1673.15</v>
      </c>
      <c r="L38" s="4"/>
      <c r="M38" s="6">
        <f t="shared" si="0"/>
        <v>139306.01999999999</v>
      </c>
    </row>
    <row r="39" spans="1:13" x14ac:dyDescent="0.3">
      <c r="A39" s="4" t="s">
        <v>8</v>
      </c>
      <c r="B39" s="4"/>
      <c r="C39" s="5">
        <v>44544</v>
      </c>
      <c r="D39" s="4"/>
      <c r="E39" s="4" t="s">
        <v>40</v>
      </c>
      <c r="F39" s="4"/>
      <c r="G39" s="4" t="s">
        <v>67</v>
      </c>
      <c r="H39" s="4"/>
      <c r="I39" s="4" t="s">
        <v>101</v>
      </c>
      <c r="J39" s="4"/>
      <c r="K39" s="6">
        <v>-209</v>
      </c>
      <c r="L39" s="4"/>
      <c r="M39" s="6">
        <f t="shared" ref="M39:M58" si="1">ROUND(M38+K39,5)</f>
        <v>139097.01999999999</v>
      </c>
    </row>
    <row r="40" spans="1:13" x14ac:dyDescent="0.3">
      <c r="A40" s="4" t="s">
        <v>8</v>
      </c>
      <c r="B40" s="4"/>
      <c r="C40" s="5">
        <v>44545</v>
      </c>
      <c r="D40" s="4"/>
      <c r="E40" s="4" t="s">
        <v>41</v>
      </c>
      <c r="F40" s="4"/>
      <c r="G40" s="4" t="s">
        <v>81</v>
      </c>
      <c r="H40" s="4"/>
      <c r="I40" s="4" t="s">
        <v>110</v>
      </c>
      <c r="J40" s="4"/>
      <c r="K40" s="6">
        <v>-35</v>
      </c>
      <c r="L40" s="4"/>
      <c r="M40" s="6">
        <f t="shared" si="1"/>
        <v>139062.01999999999</v>
      </c>
    </row>
    <row r="41" spans="1:13" x14ac:dyDescent="0.3">
      <c r="A41" s="4" t="s">
        <v>8</v>
      </c>
      <c r="B41" s="4"/>
      <c r="C41" s="5">
        <v>44545</v>
      </c>
      <c r="D41" s="4"/>
      <c r="E41" s="4" t="s">
        <v>42</v>
      </c>
      <c r="F41" s="4"/>
      <c r="G41" s="4" t="s">
        <v>82</v>
      </c>
      <c r="H41" s="4"/>
      <c r="I41" s="4" t="s">
        <v>102</v>
      </c>
      <c r="J41" s="4"/>
      <c r="K41" s="6">
        <v>-1295</v>
      </c>
      <c r="L41" s="4"/>
      <c r="M41" s="6">
        <f t="shared" si="1"/>
        <v>137767.01999999999</v>
      </c>
    </row>
    <row r="42" spans="1:13" x14ac:dyDescent="0.3">
      <c r="A42" s="4" t="s">
        <v>8</v>
      </c>
      <c r="B42" s="4"/>
      <c r="C42" s="5">
        <v>44545</v>
      </c>
      <c r="D42" s="4"/>
      <c r="E42" s="4" t="s">
        <v>43</v>
      </c>
      <c r="F42" s="4"/>
      <c r="G42" s="4" t="s">
        <v>83</v>
      </c>
      <c r="H42" s="4"/>
      <c r="I42" s="4" t="s">
        <v>103</v>
      </c>
      <c r="J42" s="4"/>
      <c r="K42" s="6">
        <v>-9.99</v>
      </c>
      <c r="L42" s="4"/>
      <c r="M42" s="6">
        <f t="shared" si="1"/>
        <v>137757.03</v>
      </c>
    </row>
    <row r="43" spans="1:13" x14ac:dyDescent="0.3">
      <c r="A43" s="4" t="s">
        <v>8</v>
      </c>
      <c r="B43" s="4"/>
      <c r="C43" s="5">
        <v>44545</v>
      </c>
      <c r="D43" s="4"/>
      <c r="E43" s="4" t="s">
        <v>44</v>
      </c>
      <c r="F43" s="4"/>
      <c r="G43" s="4" t="s">
        <v>63</v>
      </c>
      <c r="H43" s="4"/>
      <c r="I43" s="4" t="s">
        <v>119</v>
      </c>
      <c r="J43" s="4"/>
      <c r="K43" s="6">
        <v>-491.13</v>
      </c>
      <c r="L43" s="4"/>
      <c r="M43" s="6">
        <f t="shared" si="1"/>
        <v>137265.9</v>
      </c>
    </row>
    <row r="44" spans="1:13" x14ac:dyDescent="0.3">
      <c r="A44" s="4" t="s">
        <v>7</v>
      </c>
      <c r="B44" s="4"/>
      <c r="C44" s="5">
        <v>44545</v>
      </c>
      <c r="D44" s="4"/>
      <c r="E44" s="4" t="s">
        <v>45</v>
      </c>
      <c r="F44" s="4"/>
      <c r="G44" s="4" t="s">
        <v>84</v>
      </c>
      <c r="H44" s="4"/>
      <c r="I44" s="4" t="s">
        <v>131</v>
      </c>
      <c r="J44" s="4"/>
      <c r="K44" s="6">
        <v>-107.3</v>
      </c>
      <c r="L44" s="4"/>
      <c r="M44" s="6">
        <f t="shared" si="1"/>
        <v>137158.6</v>
      </c>
    </row>
    <row r="45" spans="1:13" x14ac:dyDescent="0.3">
      <c r="A45" s="4" t="s">
        <v>7</v>
      </c>
      <c r="B45" s="4"/>
      <c r="C45" s="5">
        <v>44545</v>
      </c>
      <c r="D45" s="4"/>
      <c r="E45" s="4" t="s">
        <v>46</v>
      </c>
      <c r="F45" s="4"/>
      <c r="G45" s="4" t="s">
        <v>85</v>
      </c>
      <c r="H45" s="4"/>
      <c r="I45" s="4" t="s">
        <v>132</v>
      </c>
      <c r="J45" s="4"/>
      <c r="K45" s="6">
        <v>-9988.16</v>
      </c>
      <c r="L45" s="4"/>
      <c r="M45" s="6">
        <f t="shared" si="1"/>
        <v>127170.44</v>
      </c>
    </row>
    <row r="46" spans="1:13" x14ac:dyDescent="0.3">
      <c r="A46" s="4" t="s">
        <v>7</v>
      </c>
      <c r="B46" s="4"/>
      <c r="C46" s="5">
        <v>44546</v>
      </c>
      <c r="D46" s="4"/>
      <c r="E46" s="4" t="s">
        <v>47</v>
      </c>
      <c r="F46" s="4"/>
      <c r="G46" s="4" t="s">
        <v>57</v>
      </c>
      <c r="H46" s="4"/>
      <c r="I46" s="4" t="s">
        <v>128</v>
      </c>
      <c r="J46" s="4"/>
      <c r="K46" s="6">
        <v>-6667.39</v>
      </c>
      <c r="L46" s="4"/>
      <c r="M46" s="6">
        <f t="shared" si="1"/>
        <v>120503.05</v>
      </c>
    </row>
    <row r="47" spans="1:13" x14ac:dyDescent="0.3">
      <c r="A47" s="4" t="s">
        <v>7</v>
      </c>
      <c r="B47" s="4"/>
      <c r="C47" s="5">
        <v>44546</v>
      </c>
      <c r="D47" s="4"/>
      <c r="E47" s="4" t="s">
        <v>48</v>
      </c>
      <c r="F47" s="4"/>
      <c r="G47" s="4" t="s">
        <v>58</v>
      </c>
      <c r="H47" s="4"/>
      <c r="I47" s="4" t="s">
        <v>133</v>
      </c>
      <c r="J47" s="4"/>
      <c r="K47" s="6">
        <v>-3636.87</v>
      </c>
      <c r="L47" s="4"/>
      <c r="M47" s="6">
        <f t="shared" si="1"/>
        <v>116866.18</v>
      </c>
    </row>
    <row r="48" spans="1:13" x14ac:dyDescent="0.3">
      <c r="A48" s="4" t="s">
        <v>8</v>
      </c>
      <c r="B48" s="4"/>
      <c r="C48" s="5">
        <v>44546</v>
      </c>
      <c r="D48" s="4"/>
      <c r="E48" s="4" t="s">
        <v>49</v>
      </c>
      <c r="F48" s="4"/>
      <c r="G48" s="4" t="s">
        <v>86</v>
      </c>
      <c r="H48" s="4"/>
      <c r="I48" s="4" t="s">
        <v>104</v>
      </c>
      <c r="J48" s="4"/>
      <c r="K48" s="6">
        <v>-1000</v>
      </c>
      <c r="L48" s="4"/>
      <c r="M48" s="6">
        <f t="shared" si="1"/>
        <v>115866.18</v>
      </c>
    </row>
    <row r="49" spans="1:13" x14ac:dyDescent="0.3">
      <c r="A49" s="4" t="s">
        <v>7</v>
      </c>
      <c r="B49" s="4"/>
      <c r="C49" s="5">
        <v>44546</v>
      </c>
      <c r="D49" s="4"/>
      <c r="E49" s="4" t="s">
        <v>50</v>
      </c>
      <c r="F49" s="4"/>
      <c r="G49" s="4" t="s">
        <v>87</v>
      </c>
      <c r="H49" s="4"/>
      <c r="I49" s="4" t="s">
        <v>107</v>
      </c>
      <c r="J49" s="4"/>
      <c r="K49" s="6">
        <v>-1130.51</v>
      </c>
      <c r="L49" s="4"/>
      <c r="M49" s="6">
        <f t="shared" si="1"/>
        <v>114735.67</v>
      </c>
    </row>
    <row r="50" spans="1:13" x14ac:dyDescent="0.3">
      <c r="A50" s="4" t="s">
        <v>8</v>
      </c>
      <c r="B50" s="4"/>
      <c r="C50" s="5">
        <v>44546</v>
      </c>
      <c r="D50" s="4"/>
      <c r="E50" s="4" t="s">
        <v>51</v>
      </c>
      <c r="F50" s="4"/>
      <c r="G50" s="4" t="s">
        <v>117</v>
      </c>
      <c r="H50" s="4"/>
      <c r="I50" s="4" t="s">
        <v>120</v>
      </c>
      <c r="J50" s="4"/>
      <c r="K50" s="6">
        <v>-827.22</v>
      </c>
      <c r="L50" s="4"/>
      <c r="M50" s="6">
        <f t="shared" si="1"/>
        <v>113908.45</v>
      </c>
    </row>
    <row r="51" spans="1:13" x14ac:dyDescent="0.3">
      <c r="A51" s="4" t="s">
        <v>8</v>
      </c>
      <c r="B51" s="4"/>
      <c r="C51" s="5">
        <v>44546</v>
      </c>
      <c r="D51" s="4"/>
      <c r="E51" s="4" t="s">
        <v>52</v>
      </c>
      <c r="F51" s="4"/>
      <c r="G51" s="4" t="s">
        <v>88</v>
      </c>
      <c r="H51" s="4"/>
      <c r="I51" s="4" t="s">
        <v>115</v>
      </c>
      <c r="J51" s="4"/>
      <c r="K51" s="6">
        <v>-50</v>
      </c>
      <c r="L51" s="4"/>
      <c r="M51" s="6">
        <f t="shared" si="1"/>
        <v>113858.45</v>
      </c>
    </row>
    <row r="52" spans="1:13" x14ac:dyDescent="0.3">
      <c r="A52" s="4" t="s">
        <v>8</v>
      </c>
      <c r="B52" s="4"/>
      <c r="C52" s="5">
        <v>44547</v>
      </c>
      <c r="D52" s="4"/>
      <c r="E52" s="4" t="s">
        <v>53</v>
      </c>
      <c r="F52" s="4"/>
      <c r="G52" s="4" t="s">
        <v>116</v>
      </c>
      <c r="H52" s="4"/>
      <c r="I52" s="4" t="s">
        <v>106</v>
      </c>
      <c r="J52" s="4"/>
      <c r="K52" s="6">
        <v>-1680.2</v>
      </c>
      <c r="L52" s="4"/>
      <c r="M52" s="6">
        <f t="shared" si="1"/>
        <v>112178.25</v>
      </c>
    </row>
    <row r="53" spans="1:13" x14ac:dyDescent="0.3">
      <c r="A53" s="4" t="s">
        <v>9</v>
      </c>
      <c r="B53" s="4"/>
      <c r="C53" s="5">
        <v>44547</v>
      </c>
      <c r="D53" s="4"/>
      <c r="E53" s="4"/>
      <c r="F53" s="4"/>
      <c r="G53" s="4"/>
      <c r="H53" s="4"/>
      <c r="I53" s="17" t="s">
        <v>118</v>
      </c>
      <c r="J53" s="4"/>
      <c r="K53" s="18">
        <v>210984.05</v>
      </c>
      <c r="L53" s="4"/>
      <c r="M53" s="6">
        <f t="shared" si="1"/>
        <v>323162.3</v>
      </c>
    </row>
    <row r="54" spans="1:13" x14ac:dyDescent="0.3">
      <c r="A54" s="4" t="s">
        <v>8</v>
      </c>
      <c r="B54" s="4"/>
      <c r="C54" s="5">
        <v>44550</v>
      </c>
      <c r="D54" s="4"/>
      <c r="E54" s="4" t="s">
        <v>54</v>
      </c>
      <c r="F54" s="4"/>
      <c r="G54" s="4" t="s">
        <v>89</v>
      </c>
      <c r="H54" s="4"/>
      <c r="I54" s="4" t="s">
        <v>105</v>
      </c>
      <c r="J54" s="4"/>
      <c r="K54" s="6">
        <v>-20.38</v>
      </c>
      <c r="L54" s="4"/>
      <c r="M54" s="6">
        <f t="shared" si="1"/>
        <v>323141.92</v>
      </c>
    </row>
    <row r="55" spans="1:13" x14ac:dyDescent="0.3">
      <c r="A55" s="4" t="s">
        <v>10</v>
      </c>
      <c r="B55" s="4"/>
      <c r="C55" s="5">
        <v>44551</v>
      </c>
      <c r="D55" s="4"/>
      <c r="E55" s="4"/>
      <c r="F55" s="4"/>
      <c r="G55" s="4"/>
      <c r="H55" s="4"/>
      <c r="I55" s="17" t="s">
        <v>108</v>
      </c>
      <c r="J55" s="4"/>
      <c r="K55" s="18">
        <v>-200000</v>
      </c>
      <c r="L55" s="4"/>
      <c r="M55" s="6">
        <f t="shared" si="1"/>
        <v>123141.92</v>
      </c>
    </row>
    <row r="56" spans="1:13" x14ac:dyDescent="0.3">
      <c r="A56" s="4" t="s">
        <v>10</v>
      </c>
      <c r="B56" s="4"/>
      <c r="C56" s="5">
        <v>44551</v>
      </c>
      <c r="D56" s="4"/>
      <c r="E56" s="4"/>
      <c r="F56" s="4"/>
      <c r="G56" s="4"/>
      <c r="H56" s="4"/>
      <c r="I56" s="4" t="s">
        <v>109</v>
      </c>
      <c r="J56" s="4"/>
      <c r="K56" s="6">
        <v>-15000</v>
      </c>
      <c r="L56" s="4"/>
      <c r="M56" s="6">
        <f t="shared" si="1"/>
        <v>108141.92</v>
      </c>
    </row>
    <row r="57" spans="1:13" x14ac:dyDescent="0.3">
      <c r="A57" s="4" t="s">
        <v>7</v>
      </c>
      <c r="B57" s="4"/>
      <c r="C57" s="5">
        <v>44560</v>
      </c>
      <c r="D57" s="4"/>
      <c r="E57" s="4" t="s">
        <v>55</v>
      </c>
      <c r="F57" s="4"/>
      <c r="G57" s="4" t="s">
        <v>57</v>
      </c>
      <c r="H57" s="4"/>
      <c r="I57" s="4" t="s">
        <v>128</v>
      </c>
      <c r="J57" s="4"/>
      <c r="K57" s="6">
        <v>-6570.57</v>
      </c>
      <c r="L57" s="4"/>
      <c r="M57" s="6">
        <f t="shared" si="1"/>
        <v>101571.35</v>
      </c>
    </row>
    <row r="58" spans="1:13" ht="15" thickBot="1" x14ac:dyDescent="0.35">
      <c r="A58" s="4" t="s">
        <v>7</v>
      </c>
      <c r="B58" s="4"/>
      <c r="C58" s="5">
        <v>44560</v>
      </c>
      <c r="D58" s="4"/>
      <c r="E58" s="4" t="s">
        <v>56</v>
      </c>
      <c r="F58" s="4"/>
      <c r="G58" s="4" t="s">
        <v>58</v>
      </c>
      <c r="H58" s="4"/>
      <c r="I58" s="4" t="s">
        <v>133</v>
      </c>
      <c r="J58" s="4"/>
      <c r="K58" s="7">
        <v>-3401.49</v>
      </c>
      <c r="L58" s="4"/>
      <c r="M58" s="7">
        <f t="shared" si="1"/>
        <v>98169.86</v>
      </c>
    </row>
    <row r="59" spans="1:13" ht="15" thickBot="1" x14ac:dyDescent="0.35">
      <c r="A59" s="4"/>
      <c r="B59" s="4"/>
      <c r="C59" s="5"/>
      <c r="D59" s="4"/>
      <c r="E59" s="4"/>
      <c r="F59" s="4"/>
      <c r="G59" s="4"/>
      <c r="H59" s="4"/>
      <c r="I59" s="4"/>
      <c r="J59" s="4"/>
      <c r="K59" s="8">
        <f>ROUND(SUM(K6:K58),5)</f>
        <v>12820.58</v>
      </c>
      <c r="L59" s="4"/>
      <c r="M59" s="8">
        <f>M58</f>
        <v>98169.86</v>
      </c>
    </row>
    <row r="60" spans="1:13" s="10" customFormat="1" ht="10.8" thickBot="1" x14ac:dyDescent="0.25">
      <c r="A60" s="1"/>
      <c r="B60" s="1"/>
      <c r="C60" s="3"/>
      <c r="D60" s="1"/>
      <c r="E60" s="1"/>
      <c r="F60" s="1"/>
      <c r="G60" s="1"/>
      <c r="H60" s="1"/>
      <c r="I60" s="1"/>
      <c r="J60" s="1"/>
      <c r="K60" s="9">
        <f>K59</f>
        <v>12820.58</v>
      </c>
      <c r="L60" s="1"/>
      <c r="M60" s="9">
        <f>M59</f>
        <v>98169.86</v>
      </c>
    </row>
    <row r="61" spans="1:13" ht="15" thickTop="1" x14ac:dyDescent="0.3"/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106680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106680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2022-01-07T15:18:14Z</cp:lastPrinted>
  <dcterms:created xsi:type="dcterms:W3CDTF">2022-01-01T22:55:35Z</dcterms:created>
  <dcterms:modified xsi:type="dcterms:W3CDTF">2022-01-07T15:27:54Z</dcterms:modified>
</cp:coreProperties>
</file>