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263167FB-B2E1-4534-99DC-CF07FFABEF94}" xr6:coauthVersionLast="45" xr6:coauthVersionMax="45" xr10:uidLastSave="{00000000-0000-0000-0000-000000000000}"/>
  <bookViews>
    <workbookView xWindow="-120" yWindow="-120" windowWidth="21840" windowHeight="13140" xr2:uid="{08B0CEC1-B975-4A21-8214-D0AE58E57B22}"/>
  </bookViews>
  <sheets>
    <sheet name="Sheet1" sheetId="1" r:id="rId1"/>
  </sheets>
  <definedNames>
    <definedName name="_xlnm.Print_Area" localSheetId="0">Sheet1!$A$1:$J$84</definedName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Sheet1!$J$71,Sheet1!$J$72,Sheet1!$J$73,Sheet1!$J$74,Sheet1!$J$75,Sheet1!$J$76,Sheet1!$J$77,Sheet1!$J$78,Sheet1!$J$79,Sheet1!$J$80,Sheet1!$J$81,Sheet1!$H$82,Sheet1!$J$82,Sheet1!$H$83,Sheet1!$J$83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20191231</definedName>
    <definedName name="QBHEADERSONSCREEN" localSheetId="0">FALSE</definedName>
    <definedName name="QBMETADATASIZE" localSheetId="0">7505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1" l="1"/>
  <c r="H83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</calcChain>
</file>

<file path=xl/sharedStrings.xml><?xml version="1.0" encoding="utf-8"?>
<sst xmlns="http://schemas.openxmlformats.org/spreadsheetml/2006/main" count="290" uniqueCount="185">
  <si>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</si>
  <si>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</si>
  <si>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</si>
  <si>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</si>
  <si>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</si>
  <si>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</si>
  <si>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</si>
  <si>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</si>
  <si>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</si>
  <si>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</si>
  <si>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</si>
  <si>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25248</t>
  </si>
  <si>
    <t>25249</t>
  </si>
  <si>
    <t>25250</t>
  </si>
  <si>
    <t>12042019</t>
  </si>
  <si>
    <t>EFT</t>
  </si>
  <si>
    <t>25251</t>
  </si>
  <si>
    <t>25252</t>
  </si>
  <si>
    <t>25253</t>
  </si>
  <si>
    <t>25254</t>
  </si>
  <si>
    <t>25255</t>
  </si>
  <si>
    <t>25256</t>
  </si>
  <si>
    <t>25257</t>
  </si>
  <si>
    <t>25258</t>
  </si>
  <si>
    <t>25259</t>
  </si>
  <si>
    <t>25260</t>
  </si>
  <si>
    <t>25261</t>
  </si>
  <si>
    <t>25262</t>
  </si>
  <si>
    <t>25263</t>
  </si>
  <si>
    <t>25264</t>
  </si>
  <si>
    <t>25265</t>
  </si>
  <si>
    <t>25266</t>
  </si>
  <si>
    <t>25267</t>
  </si>
  <si>
    <t>25268</t>
  </si>
  <si>
    <t>12052019EFT</t>
  </si>
  <si>
    <t>25269</t>
  </si>
  <si>
    <t>25270</t>
  </si>
  <si>
    <t>25271</t>
  </si>
  <si>
    <t>25272</t>
  </si>
  <si>
    <t>25273</t>
  </si>
  <si>
    <t>25274</t>
  </si>
  <si>
    <t>25275</t>
  </si>
  <si>
    <t>25276</t>
  </si>
  <si>
    <t>25277</t>
  </si>
  <si>
    <t>25278</t>
  </si>
  <si>
    <t>25279</t>
  </si>
  <si>
    <t>25280</t>
  </si>
  <si>
    <t>25281</t>
  </si>
  <si>
    <t>25282</t>
  </si>
  <si>
    <t>25283</t>
  </si>
  <si>
    <t>121719EFT</t>
  </si>
  <si>
    <t>25284</t>
  </si>
  <si>
    <t>25285</t>
  </si>
  <si>
    <t>25286</t>
  </si>
  <si>
    <t>25287</t>
  </si>
  <si>
    <t>25288</t>
  </si>
  <si>
    <t>25289</t>
  </si>
  <si>
    <t>25290</t>
  </si>
  <si>
    <t>25291</t>
  </si>
  <si>
    <t>25292</t>
  </si>
  <si>
    <t>25293</t>
  </si>
  <si>
    <t>25297</t>
  </si>
  <si>
    <t>12192019EFT</t>
  </si>
  <si>
    <t>25294</t>
  </si>
  <si>
    <t>25295</t>
  </si>
  <si>
    <t>25296</t>
  </si>
  <si>
    <t>12202019EFT</t>
  </si>
  <si>
    <t>25298</t>
  </si>
  <si>
    <t>25299</t>
  </si>
  <si>
    <t>25300</t>
  </si>
  <si>
    <t>25301</t>
  </si>
  <si>
    <t>25302</t>
  </si>
  <si>
    <t>25303</t>
  </si>
  <si>
    <t>Exxon Mobil Business Card</t>
  </si>
  <si>
    <t>Brian Hunt</t>
  </si>
  <si>
    <t>Jan-Pro of Austin</t>
  </si>
  <si>
    <t>Reliance Trust Company</t>
  </si>
  <si>
    <t>United States Treasury</t>
  </si>
  <si>
    <t>Unum Life Insurance Co.</t>
  </si>
  <si>
    <t>Hays County Clerk</t>
  </si>
  <si>
    <t>Travis County Clerk's Office</t>
  </si>
  <si>
    <t>Vanessa Escobar</t>
  </si>
  <si>
    <t>Tammy Raymond</t>
  </si>
  <si>
    <t>Alicia Reinmund-Martinez</t>
  </si>
  <si>
    <t>Justin Camp</t>
  </si>
  <si>
    <t>Shannon DeLong</t>
  </si>
  <si>
    <t>Bell-Enders, Kendall</t>
  </si>
  <si>
    <t>Dana Wilson</t>
  </si>
  <si>
    <t>Jaclyn Vay</t>
  </si>
  <si>
    <t>Erin Swanson</t>
  </si>
  <si>
    <t>Brian Smith</t>
  </si>
  <si>
    <t>Robin Gary</t>
  </si>
  <si>
    <t>Geological Society of America</t>
  </si>
  <si>
    <t>Integritek</t>
  </si>
  <si>
    <t>SledgeLaw Group</t>
  </si>
  <si>
    <t>TML Intergovernmental Risk Pool</t>
  </si>
  <si>
    <t>Percheron Custom Homes</t>
  </si>
  <si>
    <t>Dayton A/C &amp; Heating</t>
  </si>
  <si>
    <t>Lane Cockrell</t>
  </si>
  <si>
    <t>Ameritas Life Insurance Corp.</t>
  </si>
  <si>
    <t>Time Warner Cable</t>
  </si>
  <si>
    <t>Waste Management of Texas, Inc.</t>
  </si>
  <si>
    <t>Point Security, LLC</t>
  </si>
  <si>
    <t>State Office of Administrative Hearings</t>
  </si>
  <si>
    <t>TAGD</t>
  </si>
  <si>
    <t>Bob Larsen</t>
  </si>
  <si>
    <t>Texas Rural Water Association</t>
  </si>
  <si>
    <t>Sam's Club</t>
  </si>
  <si>
    <t>City of Austin</t>
  </si>
  <si>
    <t>Office Depot, Inc.</t>
  </si>
  <si>
    <t>TxTag</t>
  </si>
  <si>
    <t>Ready Refresh by Nestle</t>
  </si>
  <si>
    <t>Premiere Global Services</t>
  </si>
  <si>
    <t>Fidelity Security Life Insurance Company</t>
  </si>
  <si>
    <t>BB&amp;T</t>
  </si>
  <si>
    <t>CIT Technology Fin Serv, Inc</t>
  </si>
  <si>
    <t>Texas Water Foundation</t>
  </si>
  <si>
    <t>AFLAC</t>
  </si>
  <si>
    <t>MetLife</t>
  </si>
  <si>
    <t>United Healthcare</t>
  </si>
  <si>
    <t>Texas Social Security Program</t>
  </si>
  <si>
    <t>Staples</t>
  </si>
  <si>
    <t>Bickerstaff</t>
  </si>
  <si>
    <t>Pedernales Electric Cooperative</t>
  </si>
  <si>
    <t>Gasoline</t>
  </si>
  <si>
    <t>Geological Society of America Membership Dues 1-yr</t>
  </si>
  <si>
    <t>December Office Cleaning</t>
  </si>
  <si>
    <t>Vacation Retirement</t>
  </si>
  <si>
    <t>74-2488641</t>
  </si>
  <si>
    <t>Life Insurance Premium - December</t>
  </si>
  <si>
    <t>Escrow Account</t>
  </si>
  <si>
    <t>Escrow Acct #98 Replenishment</t>
  </si>
  <si>
    <t>1st Qtr Smartphone Reimb. (Sept/Oct/Nov 2019)</t>
  </si>
  <si>
    <t>Books - The Edwards Aquifer, Past, Present, Future</t>
  </si>
  <si>
    <t>IT, Phone, Anti-virus, Office 365</t>
  </si>
  <si>
    <t>Needmore Legal and Legislation - October 2019</t>
  </si>
  <si>
    <t>Bi-weeky Retirement and Loan Pmt</t>
  </si>
  <si>
    <t>Modeling and Mileage Expense Reimbursement</t>
  </si>
  <si>
    <t>Liability Deductible for 10/16/19 Explorer Accident</t>
  </si>
  <si>
    <t>Refund Application Fee</t>
  </si>
  <si>
    <t>Heater Repair Lobby</t>
  </si>
  <si>
    <t>Funds Transfer</t>
  </si>
  <si>
    <t>Vision Insurance Premium -January</t>
  </si>
  <si>
    <t>Trash and Recycling</t>
  </si>
  <si>
    <t>Quarterly Alarm Service 1/1/2020 - 3/31/2020</t>
  </si>
  <si>
    <t>November 2019 SOAH EP Fees and Fringe</t>
  </si>
  <si>
    <t>Funds Transfer Payroll &amp; ARM Vacation payout</t>
  </si>
  <si>
    <t>Needmore Legal and Legislation - November 2019</t>
  </si>
  <si>
    <t>Expense Reimbursement - IAH Membership Dues</t>
  </si>
  <si>
    <t>Exp Reimb - GSA Mtg Reg Fee, Abstract Fee and Membership Fee</t>
  </si>
  <si>
    <t>Director Meeting Reimbursements</t>
  </si>
  <si>
    <t>74-2488641 Directors</t>
  </si>
  <si>
    <t>2020 Membership Dues</t>
  </si>
  <si>
    <t>Canteen</t>
  </si>
  <si>
    <t>Office Supplies</t>
  </si>
  <si>
    <t>Toll Fees</t>
  </si>
  <si>
    <t>Water Delivery</t>
  </si>
  <si>
    <t>Conference Calls</t>
  </si>
  <si>
    <t>Supplemental Gap Insurance - January Premium</t>
  </si>
  <si>
    <t>Copier Lease</t>
  </si>
  <si>
    <t>CTWEN Conference Sponsorship Feb 2020</t>
  </si>
  <si>
    <t>Funds Transfer Payroll</t>
  </si>
  <si>
    <t>Bi-weekly Retirement and Loan Pmt</t>
  </si>
  <si>
    <t>Employee-paid Supplemental Insurance</t>
  </si>
  <si>
    <t>Dental Insurance Premium - January</t>
  </si>
  <si>
    <t>Health Insurance Premium - January</t>
  </si>
  <si>
    <t>Vacation Payout for A. Reinmund-Martinez</t>
  </si>
  <si>
    <t>Texas Social Security Program Administrative Fee</t>
  </si>
  <si>
    <t>Legal - General, Personnel, EP, Needmore</t>
  </si>
  <si>
    <t>Electricity</t>
  </si>
  <si>
    <t>Trash and Recycling Service</t>
  </si>
  <si>
    <t>Quarterly Meeting Registration  for VE and KBE</t>
  </si>
  <si>
    <t>BSEACD</t>
  </si>
  <si>
    <t xml:space="preserve">December 1 - December 2019 </t>
  </si>
  <si>
    <t>Operating Register - Checking Account</t>
  </si>
  <si>
    <t>Deposit (CoA Quarterly Water Use Fee)</t>
  </si>
  <si>
    <t>Deposit  (Permittee Production Fees)</t>
  </si>
  <si>
    <t>Funds Transfer (high checking balance; transfer into TexPool)</t>
  </si>
  <si>
    <t>Travis County ILA Expense Reimbursement</t>
  </si>
  <si>
    <t>Deposit (Permittee Production Fees and Bickerstaff contribution)</t>
  </si>
  <si>
    <t>Internet Service</t>
  </si>
  <si>
    <t>Deposit - Travis County ILA Initial Installment (1 of 2)</t>
  </si>
  <si>
    <t>Water Service</t>
  </si>
  <si>
    <t>Various Credit Card Charges</t>
  </si>
  <si>
    <t>Funds Transfer (for next payroll)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</si>
</sst>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1" fillId="0" borderId="0" xfId="0" applyFont="1"/>
    <xf numFmtId="49" fontId="3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49878-036A-4F35-B686-9E1A04061150}">
  <sheetPr codeName="Sheet1"/>
  <dimension ref="A1:J84"/>
  <sheetViews>
    <sheetView tabSelected="1" workbookViewId="0">
      <pane xSplit="1" ySplit="5" topLeftCell="B28" activePane="bottomRight" state="frozenSplit"/>
      <selection pane="topRight" activeCell="C1" sqref="C1"/>
      <selection pane="bottomLeft" activeCell="A2" sqref="A2"/>
      <selection pane="bottomRight" activeCell="M50" sqref="M50"/>
    </sheetView>
  </sheetViews>
  <sheetFormatPr defaultRowHeight="18" customHeight="1" x14ac:dyDescent="0.25"/>
  <cols>
    <col min="1" max="1" width="10.7109375" style="14" bestFit="1" customWidth="1"/>
    <col min="2" max="2" width="8.7109375" style="14" bestFit="1" customWidth="1"/>
    <col min="3" max="3" width="1.140625" style="14" customWidth="1"/>
    <col min="4" max="4" width="10.42578125" style="14" bestFit="1" customWidth="1"/>
    <col min="5" max="5" width="29" style="14" customWidth="1"/>
    <col min="6" max="6" width="1" style="14" customWidth="1"/>
    <col min="7" max="7" width="46.7109375" style="14" customWidth="1"/>
    <col min="8" max="8" width="9.28515625" style="14" bestFit="1" customWidth="1"/>
    <col min="9" max="9" width="2.28515625" style="14" customWidth="1"/>
    <col min="10" max="10" width="8.7109375" style="14" customWidth="1"/>
  </cols>
  <sheetData>
    <row r="1" spans="1:10" s="17" customFormat="1" ht="18" customHeight="1" x14ac:dyDescent="0.3">
      <c r="A1" s="19" t="s">
        <v>172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7" customFormat="1" ht="18" customHeight="1" x14ac:dyDescent="0.25">
      <c r="A2" s="21" t="s">
        <v>174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7" customFormat="1" ht="18" customHeight="1" x14ac:dyDescent="0.25">
      <c r="A3" s="23" t="s">
        <v>173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</row>
    <row r="5" spans="1:10" s="13" customFormat="1" ht="18" customHeight="1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1"/>
      <c r="G5" s="12" t="s">
        <v>4</v>
      </c>
      <c r="H5" s="12" t="s">
        <v>5</v>
      </c>
      <c r="I5" s="11"/>
      <c r="J5" s="12" t="s">
        <v>6</v>
      </c>
    </row>
    <row r="6" spans="1:10" ht="18" customHeight="1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55856.3</v>
      </c>
    </row>
    <row r="7" spans="1:10" ht="18" customHeight="1" x14ac:dyDescent="0.25">
      <c r="A7" s="4" t="s">
        <v>7</v>
      </c>
      <c r="B7" s="5">
        <v>43802</v>
      </c>
      <c r="C7" s="4"/>
      <c r="D7" s="4" t="s">
        <v>11</v>
      </c>
      <c r="E7" s="4" t="s">
        <v>73</v>
      </c>
      <c r="F7" s="4"/>
      <c r="G7" s="4" t="s">
        <v>124</v>
      </c>
      <c r="H7" s="6">
        <v>-115.85</v>
      </c>
      <c r="I7" s="4"/>
      <c r="J7" s="6">
        <f t="shared" ref="J7:J38" si="0">ROUND(J6+H7,5)</f>
        <v>55740.45</v>
      </c>
    </row>
    <row r="8" spans="1:10" ht="18" customHeight="1" x14ac:dyDescent="0.25">
      <c r="A8" s="4" t="s">
        <v>7</v>
      </c>
      <c r="B8" s="5">
        <v>43802</v>
      </c>
      <c r="C8" s="4"/>
      <c r="D8" s="4" t="s">
        <v>12</v>
      </c>
      <c r="E8" s="4" t="s">
        <v>74</v>
      </c>
      <c r="F8" s="4"/>
      <c r="G8" s="4" t="s">
        <v>125</v>
      </c>
      <c r="H8" s="6">
        <v>-100</v>
      </c>
      <c r="I8" s="4"/>
      <c r="J8" s="6">
        <f t="shared" si="0"/>
        <v>55640.45</v>
      </c>
    </row>
    <row r="9" spans="1:10" ht="18" customHeight="1" x14ac:dyDescent="0.25">
      <c r="A9" s="4" t="s">
        <v>7</v>
      </c>
      <c r="B9" s="5">
        <v>43802</v>
      </c>
      <c r="C9" s="4"/>
      <c r="D9" s="4" t="s">
        <v>13</v>
      </c>
      <c r="E9" s="4" t="s">
        <v>75</v>
      </c>
      <c r="F9" s="4"/>
      <c r="G9" s="4" t="s">
        <v>126</v>
      </c>
      <c r="H9" s="6">
        <v>-260</v>
      </c>
      <c r="I9" s="4"/>
      <c r="J9" s="6">
        <f t="shared" si="0"/>
        <v>55380.45</v>
      </c>
    </row>
    <row r="10" spans="1:10" ht="18" customHeight="1" x14ac:dyDescent="0.25">
      <c r="A10" s="4" t="s">
        <v>8</v>
      </c>
      <c r="B10" s="5">
        <v>43803</v>
      </c>
      <c r="C10" s="4"/>
      <c r="D10" s="4" t="s">
        <v>14</v>
      </c>
      <c r="E10" s="4" t="s">
        <v>76</v>
      </c>
      <c r="F10" s="4"/>
      <c r="G10" s="4" t="s">
        <v>127</v>
      </c>
      <c r="H10" s="6">
        <v>-1884.5</v>
      </c>
      <c r="I10" s="4"/>
      <c r="J10" s="6">
        <f t="shared" si="0"/>
        <v>53495.95</v>
      </c>
    </row>
    <row r="11" spans="1:10" ht="18" customHeight="1" x14ac:dyDescent="0.25">
      <c r="A11" s="4" t="s">
        <v>8</v>
      </c>
      <c r="B11" s="5">
        <v>43803</v>
      </c>
      <c r="C11" s="4"/>
      <c r="D11" s="4" t="s">
        <v>15</v>
      </c>
      <c r="E11" s="4" t="s">
        <v>77</v>
      </c>
      <c r="F11" s="4"/>
      <c r="G11" s="4" t="s">
        <v>128</v>
      </c>
      <c r="H11" s="6">
        <v>-3538.18</v>
      </c>
      <c r="I11" s="4"/>
      <c r="J11" s="6">
        <f t="shared" si="0"/>
        <v>49957.77</v>
      </c>
    </row>
    <row r="12" spans="1:10" ht="18" customHeight="1" x14ac:dyDescent="0.25">
      <c r="A12" s="4" t="s">
        <v>7</v>
      </c>
      <c r="B12" s="5">
        <v>43803</v>
      </c>
      <c r="C12" s="4"/>
      <c r="D12" s="4" t="s">
        <v>16</v>
      </c>
      <c r="E12" s="4" t="s">
        <v>78</v>
      </c>
      <c r="F12" s="4"/>
      <c r="G12" s="4" t="s">
        <v>129</v>
      </c>
      <c r="H12" s="6">
        <v>-1114.29</v>
      </c>
      <c r="I12" s="4"/>
      <c r="J12" s="6">
        <f t="shared" si="0"/>
        <v>48843.48</v>
      </c>
    </row>
    <row r="13" spans="1:10" ht="18" customHeight="1" x14ac:dyDescent="0.25">
      <c r="A13" s="4" t="s">
        <v>7</v>
      </c>
      <c r="B13" s="5">
        <v>43803</v>
      </c>
      <c r="C13" s="4"/>
      <c r="D13" s="4" t="s">
        <v>17</v>
      </c>
      <c r="E13" s="4" t="s">
        <v>79</v>
      </c>
      <c r="F13" s="4"/>
      <c r="G13" s="4" t="s">
        <v>130</v>
      </c>
      <c r="H13" s="6">
        <v>-50</v>
      </c>
      <c r="I13" s="4"/>
      <c r="J13" s="6">
        <f t="shared" si="0"/>
        <v>48793.48</v>
      </c>
    </row>
    <row r="14" spans="1:10" ht="18" customHeight="1" x14ac:dyDescent="0.25">
      <c r="A14" s="4" t="s">
        <v>7</v>
      </c>
      <c r="B14" s="5">
        <v>43803</v>
      </c>
      <c r="C14" s="4"/>
      <c r="D14" s="4" t="s">
        <v>18</v>
      </c>
      <c r="E14" s="4" t="s">
        <v>80</v>
      </c>
      <c r="F14" s="4"/>
      <c r="G14" s="4" t="s">
        <v>131</v>
      </c>
      <c r="H14" s="6">
        <v>-50</v>
      </c>
      <c r="I14" s="4"/>
      <c r="J14" s="6">
        <f t="shared" si="0"/>
        <v>48743.48</v>
      </c>
    </row>
    <row r="15" spans="1:10" ht="18" customHeight="1" x14ac:dyDescent="0.25">
      <c r="A15" s="4" t="s">
        <v>7</v>
      </c>
      <c r="B15" s="5">
        <v>43803</v>
      </c>
      <c r="C15" s="4"/>
      <c r="D15" s="4" t="s">
        <v>19</v>
      </c>
      <c r="E15" s="4" t="s">
        <v>81</v>
      </c>
      <c r="F15" s="4"/>
      <c r="G15" s="4" t="s">
        <v>132</v>
      </c>
      <c r="H15" s="6">
        <v>-150</v>
      </c>
      <c r="I15" s="4"/>
      <c r="J15" s="6">
        <f t="shared" si="0"/>
        <v>48593.48</v>
      </c>
    </row>
    <row r="16" spans="1:10" ht="18" customHeight="1" x14ac:dyDescent="0.25">
      <c r="A16" s="4" t="s">
        <v>7</v>
      </c>
      <c r="B16" s="5">
        <v>43803</v>
      </c>
      <c r="C16" s="4"/>
      <c r="D16" s="4" t="s">
        <v>20</v>
      </c>
      <c r="E16" s="4" t="s">
        <v>82</v>
      </c>
      <c r="F16" s="4"/>
      <c r="G16" s="4" t="s">
        <v>132</v>
      </c>
      <c r="H16" s="6">
        <v>-150</v>
      </c>
      <c r="I16" s="4"/>
      <c r="J16" s="6">
        <f t="shared" si="0"/>
        <v>48443.48</v>
      </c>
    </row>
    <row r="17" spans="1:10" ht="18" customHeight="1" x14ac:dyDescent="0.25">
      <c r="A17" s="4" t="s">
        <v>7</v>
      </c>
      <c r="B17" s="5">
        <v>43803</v>
      </c>
      <c r="C17" s="4"/>
      <c r="D17" s="4" t="s">
        <v>21</v>
      </c>
      <c r="E17" s="4" t="s">
        <v>74</v>
      </c>
      <c r="F17" s="4"/>
      <c r="G17" s="4" t="s">
        <v>132</v>
      </c>
      <c r="H17" s="6">
        <v>-150</v>
      </c>
      <c r="I17" s="4"/>
      <c r="J17" s="6">
        <f t="shared" si="0"/>
        <v>48293.48</v>
      </c>
    </row>
    <row r="18" spans="1:10" ht="18" customHeight="1" x14ac:dyDescent="0.25">
      <c r="A18" s="4" t="s">
        <v>7</v>
      </c>
      <c r="B18" s="5">
        <v>43803</v>
      </c>
      <c r="C18" s="4"/>
      <c r="D18" s="4" t="s">
        <v>22</v>
      </c>
      <c r="E18" s="4" t="s">
        <v>83</v>
      </c>
      <c r="F18" s="4"/>
      <c r="G18" s="4" t="s">
        <v>132</v>
      </c>
      <c r="H18" s="6">
        <v>-150</v>
      </c>
      <c r="I18" s="4"/>
      <c r="J18" s="6">
        <f t="shared" si="0"/>
        <v>48143.48</v>
      </c>
    </row>
    <row r="19" spans="1:10" ht="18" customHeight="1" x14ac:dyDescent="0.25">
      <c r="A19" s="4" t="s">
        <v>7</v>
      </c>
      <c r="B19" s="5">
        <v>43803</v>
      </c>
      <c r="C19" s="4"/>
      <c r="D19" s="4" t="s">
        <v>23</v>
      </c>
      <c r="E19" s="4" t="s">
        <v>84</v>
      </c>
      <c r="F19" s="4"/>
      <c r="G19" s="4" t="s">
        <v>132</v>
      </c>
      <c r="H19" s="6">
        <v>-150</v>
      </c>
      <c r="I19" s="4"/>
      <c r="J19" s="6">
        <f t="shared" si="0"/>
        <v>47993.48</v>
      </c>
    </row>
    <row r="20" spans="1:10" ht="18" customHeight="1" x14ac:dyDescent="0.25">
      <c r="A20" s="4" t="s">
        <v>7</v>
      </c>
      <c r="B20" s="5">
        <v>43803</v>
      </c>
      <c r="C20" s="4"/>
      <c r="D20" s="4" t="s">
        <v>24</v>
      </c>
      <c r="E20" s="4" t="s">
        <v>85</v>
      </c>
      <c r="F20" s="4"/>
      <c r="G20" s="4" t="s">
        <v>132</v>
      </c>
      <c r="H20" s="6">
        <v>-120</v>
      </c>
      <c r="I20" s="4"/>
      <c r="J20" s="6">
        <f t="shared" si="0"/>
        <v>47873.48</v>
      </c>
    </row>
    <row r="21" spans="1:10" ht="18" customHeight="1" x14ac:dyDescent="0.25">
      <c r="A21" s="4" t="s">
        <v>7</v>
      </c>
      <c r="B21" s="5">
        <v>43803</v>
      </c>
      <c r="C21" s="4"/>
      <c r="D21" s="4" t="s">
        <v>25</v>
      </c>
      <c r="E21" s="4" t="s">
        <v>86</v>
      </c>
      <c r="F21" s="4"/>
      <c r="G21" s="4" t="s">
        <v>132</v>
      </c>
      <c r="H21" s="6">
        <v>-120</v>
      </c>
      <c r="I21" s="4"/>
      <c r="J21" s="6">
        <f t="shared" si="0"/>
        <v>47753.48</v>
      </c>
    </row>
    <row r="22" spans="1:10" ht="18" customHeight="1" x14ac:dyDescent="0.25">
      <c r="A22" s="4" t="s">
        <v>7</v>
      </c>
      <c r="B22" s="5">
        <v>43803</v>
      </c>
      <c r="C22" s="4"/>
      <c r="D22" s="4" t="s">
        <v>26</v>
      </c>
      <c r="E22" s="4" t="s">
        <v>87</v>
      </c>
      <c r="F22" s="4"/>
      <c r="G22" s="4" t="s">
        <v>132</v>
      </c>
      <c r="H22" s="6">
        <v>-150</v>
      </c>
      <c r="I22" s="4"/>
      <c r="J22" s="6">
        <f t="shared" si="0"/>
        <v>47603.48</v>
      </c>
    </row>
    <row r="23" spans="1:10" ht="18" customHeight="1" x14ac:dyDescent="0.25">
      <c r="A23" s="4" t="s">
        <v>7</v>
      </c>
      <c r="B23" s="5">
        <v>43803</v>
      </c>
      <c r="C23" s="4"/>
      <c r="D23" s="4" t="s">
        <v>27</v>
      </c>
      <c r="E23" s="4" t="s">
        <v>88</v>
      </c>
      <c r="F23" s="4"/>
      <c r="G23" s="4" t="s">
        <v>132</v>
      </c>
      <c r="H23" s="6">
        <v>-150</v>
      </c>
      <c r="I23" s="4"/>
      <c r="J23" s="6">
        <f t="shared" si="0"/>
        <v>47453.48</v>
      </c>
    </row>
    <row r="24" spans="1:10" ht="18" customHeight="1" x14ac:dyDescent="0.25">
      <c r="A24" s="4" t="s">
        <v>7</v>
      </c>
      <c r="B24" s="5">
        <v>43803</v>
      </c>
      <c r="C24" s="4"/>
      <c r="D24" s="4" t="s">
        <v>28</v>
      </c>
      <c r="E24" s="4" t="s">
        <v>89</v>
      </c>
      <c r="F24" s="4"/>
      <c r="G24" s="4" t="s">
        <v>132</v>
      </c>
      <c r="H24" s="6">
        <v>-150</v>
      </c>
      <c r="I24" s="4"/>
      <c r="J24" s="6">
        <f t="shared" si="0"/>
        <v>47303.48</v>
      </c>
    </row>
    <row r="25" spans="1:10" ht="18" customHeight="1" x14ac:dyDescent="0.25">
      <c r="A25" s="4" t="s">
        <v>7</v>
      </c>
      <c r="B25" s="5">
        <v>43803</v>
      </c>
      <c r="C25" s="4"/>
      <c r="D25" s="4" t="s">
        <v>29</v>
      </c>
      <c r="E25" s="4" t="s">
        <v>90</v>
      </c>
      <c r="F25" s="4"/>
      <c r="G25" s="4" t="s">
        <v>132</v>
      </c>
      <c r="H25" s="6">
        <v>-150</v>
      </c>
      <c r="I25" s="4"/>
      <c r="J25" s="6">
        <f t="shared" si="0"/>
        <v>47153.48</v>
      </c>
    </row>
    <row r="26" spans="1:10" ht="18" customHeight="1" x14ac:dyDescent="0.25">
      <c r="A26" s="4" t="s">
        <v>7</v>
      </c>
      <c r="B26" s="5">
        <v>43803</v>
      </c>
      <c r="C26" s="4"/>
      <c r="D26" s="4" t="s">
        <v>30</v>
      </c>
      <c r="E26" s="4" t="s">
        <v>91</v>
      </c>
      <c r="F26" s="4"/>
      <c r="G26" s="4" t="s">
        <v>132</v>
      </c>
      <c r="H26" s="6">
        <v>-150</v>
      </c>
      <c r="I26" s="4"/>
      <c r="J26" s="6">
        <f t="shared" si="0"/>
        <v>47003.48</v>
      </c>
    </row>
    <row r="27" spans="1:10" ht="18" customHeight="1" x14ac:dyDescent="0.25">
      <c r="A27" s="4" t="s">
        <v>7</v>
      </c>
      <c r="B27" s="5">
        <v>43803</v>
      </c>
      <c r="C27" s="4"/>
      <c r="D27" s="4" t="s">
        <v>31</v>
      </c>
      <c r="E27" s="4" t="s">
        <v>92</v>
      </c>
      <c r="F27" s="4"/>
      <c r="G27" s="4" t="s">
        <v>133</v>
      </c>
      <c r="H27" s="6">
        <v>-1086</v>
      </c>
      <c r="I27" s="4"/>
      <c r="J27" s="6">
        <f t="shared" si="0"/>
        <v>45917.48</v>
      </c>
    </row>
    <row r="28" spans="1:10" ht="18" customHeight="1" x14ac:dyDescent="0.25">
      <c r="A28" s="4" t="s">
        <v>7</v>
      </c>
      <c r="B28" s="5">
        <v>43803</v>
      </c>
      <c r="C28" s="4"/>
      <c r="D28" s="4" t="s">
        <v>32</v>
      </c>
      <c r="E28" s="4" t="s">
        <v>93</v>
      </c>
      <c r="F28" s="4"/>
      <c r="G28" s="4" t="s">
        <v>134</v>
      </c>
      <c r="H28" s="6">
        <v>-1756.74</v>
      </c>
      <c r="I28" s="4"/>
      <c r="J28" s="6">
        <f t="shared" si="0"/>
        <v>44160.74</v>
      </c>
    </row>
    <row r="29" spans="1:10" ht="18" customHeight="1" x14ac:dyDescent="0.25">
      <c r="A29" s="4" t="s">
        <v>7</v>
      </c>
      <c r="B29" s="5">
        <v>43803</v>
      </c>
      <c r="C29" s="4"/>
      <c r="D29" s="4" t="s">
        <v>33</v>
      </c>
      <c r="E29" s="4" t="s">
        <v>94</v>
      </c>
      <c r="F29" s="4"/>
      <c r="G29" s="4" t="s">
        <v>135</v>
      </c>
      <c r="H29" s="6">
        <v>-1445</v>
      </c>
      <c r="I29" s="4"/>
      <c r="J29" s="6">
        <f t="shared" si="0"/>
        <v>42715.74</v>
      </c>
    </row>
    <row r="30" spans="1:10" ht="18" customHeight="1" x14ac:dyDescent="0.25">
      <c r="A30" s="4" t="s">
        <v>9</v>
      </c>
      <c r="B30" s="5">
        <v>43803</v>
      </c>
      <c r="C30" s="4"/>
      <c r="D30" s="4"/>
      <c r="E30" s="4"/>
      <c r="F30" s="4"/>
      <c r="G30" s="4" t="s">
        <v>175</v>
      </c>
      <c r="H30" s="6">
        <v>245571</v>
      </c>
      <c r="I30" s="4"/>
      <c r="J30" s="6">
        <f t="shared" si="0"/>
        <v>288286.74</v>
      </c>
    </row>
    <row r="31" spans="1:10" ht="18" customHeight="1" x14ac:dyDescent="0.25">
      <c r="A31" s="4" t="s">
        <v>9</v>
      </c>
      <c r="B31" s="5">
        <v>43803</v>
      </c>
      <c r="C31" s="4"/>
      <c r="D31" s="4"/>
      <c r="E31" s="4"/>
      <c r="F31" s="4"/>
      <c r="G31" s="4" t="s">
        <v>176</v>
      </c>
      <c r="H31" s="6">
        <v>28995.74</v>
      </c>
      <c r="I31" s="4"/>
      <c r="J31" s="6">
        <f t="shared" si="0"/>
        <v>317282.48</v>
      </c>
    </row>
    <row r="32" spans="1:10" ht="18" customHeight="1" x14ac:dyDescent="0.25">
      <c r="A32" s="4" t="s">
        <v>8</v>
      </c>
      <c r="B32" s="5">
        <v>43804</v>
      </c>
      <c r="C32" s="4"/>
      <c r="D32" s="4" t="s">
        <v>34</v>
      </c>
      <c r="E32" s="4" t="s">
        <v>76</v>
      </c>
      <c r="F32" s="4"/>
      <c r="G32" s="4" t="s">
        <v>136</v>
      </c>
      <c r="H32" s="6">
        <v>-5850.31</v>
      </c>
      <c r="I32" s="4"/>
      <c r="J32" s="6">
        <f t="shared" si="0"/>
        <v>311432.17</v>
      </c>
    </row>
    <row r="33" spans="1:10" ht="18" customHeight="1" x14ac:dyDescent="0.25">
      <c r="A33" s="4" t="s">
        <v>8</v>
      </c>
      <c r="B33" s="5">
        <v>43804</v>
      </c>
      <c r="C33" s="4"/>
      <c r="D33" s="4" t="s">
        <v>15</v>
      </c>
      <c r="E33" s="4" t="s">
        <v>77</v>
      </c>
      <c r="F33" s="4"/>
      <c r="G33" s="4" t="s">
        <v>128</v>
      </c>
      <c r="H33" s="6">
        <v>-8548.5300000000007</v>
      </c>
      <c r="I33" s="4"/>
      <c r="J33" s="6">
        <f t="shared" si="0"/>
        <v>302883.64</v>
      </c>
    </row>
    <row r="34" spans="1:10" ht="18" customHeight="1" x14ac:dyDescent="0.25">
      <c r="A34" s="4" t="s">
        <v>7</v>
      </c>
      <c r="B34" s="5">
        <v>43804</v>
      </c>
      <c r="C34" s="4"/>
      <c r="D34" s="4" t="s">
        <v>35</v>
      </c>
      <c r="E34" s="4" t="s">
        <v>74</v>
      </c>
      <c r="F34" s="4"/>
      <c r="G34" s="4" t="s">
        <v>137</v>
      </c>
      <c r="H34" s="6">
        <v>-930.62</v>
      </c>
      <c r="I34" s="4"/>
      <c r="J34" s="6">
        <f t="shared" si="0"/>
        <v>301953.02</v>
      </c>
    </row>
    <row r="35" spans="1:10" ht="18" customHeight="1" x14ac:dyDescent="0.25">
      <c r="A35" s="4" t="s">
        <v>7</v>
      </c>
      <c r="B35" s="5">
        <v>43804</v>
      </c>
      <c r="C35" s="4"/>
      <c r="D35" s="4" t="s">
        <v>36</v>
      </c>
      <c r="E35" s="4" t="s">
        <v>95</v>
      </c>
      <c r="F35" s="4"/>
      <c r="G35" s="4" t="s">
        <v>138</v>
      </c>
      <c r="H35" s="6">
        <v>-1000</v>
      </c>
      <c r="I35" s="4"/>
      <c r="J35" s="6">
        <f t="shared" si="0"/>
        <v>300953.02</v>
      </c>
    </row>
    <row r="36" spans="1:10" ht="18" customHeight="1" x14ac:dyDescent="0.25">
      <c r="A36" s="4" t="s">
        <v>7</v>
      </c>
      <c r="B36" s="5">
        <v>43804</v>
      </c>
      <c r="C36" s="4"/>
      <c r="D36" s="4" t="s">
        <v>37</v>
      </c>
      <c r="E36" s="4" t="s">
        <v>96</v>
      </c>
      <c r="F36" s="4"/>
      <c r="G36" s="4" t="s">
        <v>139</v>
      </c>
      <c r="H36" s="6">
        <v>-400</v>
      </c>
      <c r="I36" s="4"/>
      <c r="J36" s="6">
        <f t="shared" si="0"/>
        <v>300553.02</v>
      </c>
    </row>
    <row r="37" spans="1:10" ht="18" customHeight="1" x14ac:dyDescent="0.25">
      <c r="A37" s="4" t="s">
        <v>7</v>
      </c>
      <c r="B37" s="5">
        <v>43804</v>
      </c>
      <c r="C37" s="4"/>
      <c r="D37" s="4" t="s">
        <v>38</v>
      </c>
      <c r="E37" s="4" t="s">
        <v>97</v>
      </c>
      <c r="F37" s="4"/>
      <c r="G37" s="4" t="s">
        <v>140</v>
      </c>
      <c r="H37" s="6">
        <v>-641</v>
      </c>
      <c r="I37" s="4"/>
      <c r="J37" s="6">
        <f t="shared" si="0"/>
        <v>299912.02</v>
      </c>
    </row>
    <row r="38" spans="1:10" ht="26.25" customHeight="1" x14ac:dyDescent="0.25">
      <c r="A38" s="4" t="s">
        <v>10</v>
      </c>
      <c r="B38" s="5">
        <v>43805</v>
      </c>
      <c r="C38" s="4"/>
      <c r="D38" s="4"/>
      <c r="E38" s="4"/>
      <c r="F38" s="4"/>
      <c r="G38" s="18" t="s">
        <v>177</v>
      </c>
      <c r="H38" s="6">
        <v>-225000</v>
      </c>
      <c r="I38" s="4"/>
      <c r="J38" s="6">
        <f t="shared" si="0"/>
        <v>74912.02</v>
      </c>
    </row>
    <row r="39" spans="1:10" ht="18" customHeight="1" x14ac:dyDescent="0.25">
      <c r="A39" s="4" t="s">
        <v>7</v>
      </c>
      <c r="B39" s="5">
        <v>43805</v>
      </c>
      <c r="C39" s="4"/>
      <c r="D39" s="4" t="s">
        <v>39</v>
      </c>
      <c r="E39" s="4" t="s">
        <v>98</v>
      </c>
      <c r="F39" s="4"/>
      <c r="G39" s="4" t="s">
        <v>178</v>
      </c>
      <c r="H39" s="6">
        <v>-218.79</v>
      </c>
      <c r="I39" s="4"/>
      <c r="J39" s="6">
        <f t="shared" ref="J39:J70" si="1">ROUND(J38+H39,5)</f>
        <v>74693.23</v>
      </c>
    </row>
    <row r="40" spans="1:10" ht="24" customHeight="1" x14ac:dyDescent="0.25">
      <c r="A40" s="4" t="s">
        <v>9</v>
      </c>
      <c r="B40" s="5">
        <v>43808</v>
      </c>
      <c r="C40" s="4"/>
      <c r="D40" s="4"/>
      <c r="E40" s="4"/>
      <c r="F40" s="4"/>
      <c r="G40" s="18" t="s">
        <v>179</v>
      </c>
      <c r="H40" s="6">
        <v>35279.65</v>
      </c>
      <c r="I40" s="4"/>
      <c r="J40" s="6">
        <f t="shared" si="1"/>
        <v>109972.88</v>
      </c>
    </row>
    <row r="41" spans="1:10" ht="18" customHeight="1" x14ac:dyDescent="0.25">
      <c r="A41" s="4" t="s">
        <v>7</v>
      </c>
      <c r="B41" s="5">
        <v>43809</v>
      </c>
      <c r="C41" s="4"/>
      <c r="D41" s="4" t="s">
        <v>40</v>
      </c>
      <c r="E41" s="4" t="s">
        <v>99</v>
      </c>
      <c r="F41" s="4"/>
      <c r="G41" s="4" t="s">
        <v>142</v>
      </c>
      <c r="H41" s="6">
        <v>-128.76</v>
      </c>
      <c r="I41" s="4"/>
      <c r="J41" s="6">
        <f t="shared" si="1"/>
        <v>109844.12</v>
      </c>
    </row>
    <row r="42" spans="1:10" ht="18" customHeight="1" x14ac:dyDescent="0.25">
      <c r="A42" s="4" t="s">
        <v>7</v>
      </c>
      <c r="B42" s="5">
        <v>43809</v>
      </c>
      <c r="C42" s="4"/>
      <c r="D42" s="4" t="s">
        <v>41</v>
      </c>
      <c r="E42" s="4" t="s">
        <v>100</v>
      </c>
      <c r="F42" s="4"/>
      <c r="G42" s="4" t="s">
        <v>180</v>
      </c>
      <c r="H42" s="6">
        <v>-145.11000000000001</v>
      </c>
      <c r="I42" s="4"/>
      <c r="J42" s="6">
        <f t="shared" si="1"/>
        <v>109699.01</v>
      </c>
    </row>
    <row r="43" spans="1:10" ht="18" customHeight="1" x14ac:dyDescent="0.25">
      <c r="A43" s="4" t="s">
        <v>7</v>
      </c>
      <c r="B43" s="5">
        <v>43809</v>
      </c>
      <c r="C43" s="4"/>
      <c r="D43" s="4" t="s">
        <v>42</v>
      </c>
      <c r="E43" s="4" t="s">
        <v>101</v>
      </c>
      <c r="F43" s="4"/>
      <c r="G43" s="4" t="s">
        <v>143</v>
      </c>
      <c r="H43" s="6">
        <v>-427.25</v>
      </c>
      <c r="I43" s="4"/>
      <c r="J43" s="6">
        <f t="shared" si="1"/>
        <v>109271.76</v>
      </c>
    </row>
    <row r="44" spans="1:10" ht="18" customHeight="1" x14ac:dyDescent="0.25">
      <c r="A44" s="4" t="s">
        <v>7</v>
      </c>
      <c r="B44" s="5">
        <v>43809</v>
      </c>
      <c r="C44" s="4"/>
      <c r="D44" s="4" t="s">
        <v>43</v>
      </c>
      <c r="E44" s="4" t="s">
        <v>102</v>
      </c>
      <c r="F44" s="4"/>
      <c r="G44" s="4" t="s">
        <v>144</v>
      </c>
      <c r="H44" s="6">
        <v>-125.85</v>
      </c>
      <c r="I44" s="4"/>
      <c r="J44" s="6">
        <f t="shared" si="1"/>
        <v>109145.91</v>
      </c>
    </row>
    <row r="45" spans="1:10" ht="18" customHeight="1" x14ac:dyDescent="0.25">
      <c r="A45" s="4" t="s">
        <v>7</v>
      </c>
      <c r="B45" s="5">
        <v>43810</v>
      </c>
      <c r="C45" s="4"/>
      <c r="D45" s="4" t="s">
        <v>44</v>
      </c>
      <c r="E45" s="4" t="s">
        <v>103</v>
      </c>
      <c r="F45" s="4"/>
      <c r="G45" s="4" t="s">
        <v>145</v>
      </c>
      <c r="H45" s="6">
        <v>-656.25</v>
      </c>
      <c r="I45" s="4"/>
      <c r="J45" s="6">
        <f t="shared" si="1"/>
        <v>108489.66</v>
      </c>
    </row>
    <row r="46" spans="1:10" ht="18" customHeight="1" x14ac:dyDescent="0.25">
      <c r="A46" s="4" t="s">
        <v>9</v>
      </c>
      <c r="B46" s="5">
        <v>43810</v>
      </c>
      <c r="C46" s="4"/>
      <c r="D46" s="4"/>
      <c r="E46" s="4"/>
      <c r="F46" s="4"/>
      <c r="G46" s="4" t="s">
        <v>181</v>
      </c>
      <c r="H46" s="6">
        <v>50000</v>
      </c>
      <c r="I46" s="4"/>
      <c r="J46" s="6">
        <f t="shared" si="1"/>
        <v>158489.66</v>
      </c>
    </row>
    <row r="47" spans="1:10" ht="18" customHeight="1" x14ac:dyDescent="0.25">
      <c r="A47" s="4" t="s">
        <v>10</v>
      </c>
      <c r="B47" s="5">
        <v>43811</v>
      </c>
      <c r="C47" s="4"/>
      <c r="D47" s="4"/>
      <c r="E47" s="4"/>
      <c r="F47" s="4"/>
      <c r="G47" s="4" t="s">
        <v>146</v>
      </c>
      <c r="H47" s="6">
        <v>-31000</v>
      </c>
      <c r="I47" s="4"/>
      <c r="J47" s="6">
        <f t="shared" si="1"/>
        <v>127489.66</v>
      </c>
    </row>
    <row r="48" spans="1:10" ht="18" customHeight="1" x14ac:dyDescent="0.25">
      <c r="A48" s="4" t="s">
        <v>7</v>
      </c>
      <c r="B48" s="5">
        <v>43811</v>
      </c>
      <c r="C48" s="4"/>
      <c r="D48" s="4" t="s">
        <v>45</v>
      </c>
      <c r="E48" s="4" t="s">
        <v>94</v>
      </c>
      <c r="F48" s="4"/>
      <c r="G48" s="4" t="s">
        <v>147</v>
      </c>
      <c r="H48" s="6">
        <v>-1150</v>
      </c>
      <c r="I48" s="4"/>
      <c r="J48" s="6">
        <f t="shared" si="1"/>
        <v>126339.66</v>
      </c>
    </row>
    <row r="49" spans="1:10" ht="18" customHeight="1" x14ac:dyDescent="0.25">
      <c r="A49" s="4" t="s">
        <v>7</v>
      </c>
      <c r="B49" s="5">
        <v>43811</v>
      </c>
      <c r="C49" s="4"/>
      <c r="D49" s="4" t="s">
        <v>46</v>
      </c>
      <c r="E49" s="4" t="s">
        <v>74</v>
      </c>
      <c r="F49" s="4"/>
      <c r="G49" s="4" t="s">
        <v>148</v>
      </c>
      <c r="H49" s="6">
        <v>-89.92</v>
      </c>
      <c r="I49" s="4"/>
      <c r="J49" s="6">
        <f t="shared" si="1"/>
        <v>126249.74</v>
      </c>
    </row>
    <row r="50" spans="1:10" ht="18" customHeight="1" x14ac:dyDescent="0.25">
      <c r="A50" s="4" t="s">
        <v>7</v>
      </c>
      <c r="B50" s="5">
        <v>43811</v>
      </c>
      <c r="C50" s="4"/>
      <c r="D50" s="4" t="s">
        <v>47</v>
      </c>
      <c r="E50" s="4" t="s">
        <v>104</v>
      </c>
      <c r="F50" s="4"/>
      <c r="G50" s="4" t="s">
        <v>171</v>
      </c>
      <c r="H50" s="6">
        <v>-360</v>
      </c>
      <c r="I50" s="4"/>
      <c r="J50" s="6">
        <f t="shared" si="1"/>
        <v>125889.74</v>
      </c>
    </row>
    <row r="51" spans="1:10" ht="18" customHeight="1" x14ac:dyDescent="0.25">
      <c r="A51" s="4" t="s">
        <v>7</v>
      </c>
      <c r="B51" s="5">
        <v>43811</v>
      </c>
      <c r="C51" s="4"/>
      <c r="D51" s="4" t="s">
        <v>48</v>
      </c>
      <c r="E51" s="4" t="s">
        <v>98</v>
      </c>
      <c r="F51" s="4"/>
      <c r="G51" s="4" t="s">
        <v>149</v>
      </c>
      <c r="H51" s="6">
        <v>-195</v>
      </c>
      <c r="I51" s="4"/>
      <c r="J51" s="6">
        <f t="shared" si="1"/>
        <v>125694.74</v>
      </c>
    </row>
    <row r="52" spans="1:10" ht="18" customHeight="1" x14ac:dyDescent="0.25">
      <c r="A52" s="4" t="s">
        <v>7</v>
      </c>
      <c r="B52" s="5">
        <v>43812</v>
      </c>
      <c r="C52" s="4"/>
      <c r="D52" s="4" t="s">
        <v>49</v>
      </c>
      <c r="E52" s="4" t="s">
        <v>105</v>
      </c>
      <c r="F52" s="4"/>
      <c r="G52" s="4" t="s">
        <v>150</v>
      </c>
      <c r="H52" s="6">
        <v>-87.99</v>
      </c>
      <c r="I52" s="4"/>
      <c r="J52" s="6">
        <f t="shared" si="1"/>
        <v>125606.75</v>
      </c>
    </row>
    <row r="53" spans="1:10" ht="18" customHeight="1" x14ac:dyDescent="0.25">
      <c r="A53" s="4" t="s">
        <v>10</v>
      </c>
      <c r="B53" s="5">
        <v>43812</v>
      </c>
      <c r="C53" s="4"/>
      <c r="D53" s="4"/>
      <c r="E53" s="4"/>
      <c r="F53" s="4"/>
      <c r="G53" s="4" t="s">
        <v>141</v>
      </c>
      <c r="H53" s="6">
        <v>-50000</v>
      </c>
      <c r="I53" s="4"/>
      <c r="J53" s="6">
        <f t="shared" si="1"/>
        <v>75606.75</v>
      </c>
    </row>
    <row r="54" spans="1:10" ht="18" customHeight="1" x14ac:dyDescent="0.25">
      <c r="A54" s="4" t="s">
        <v>8</v>
      </c>
      <c r="B54" s="5">
        <v>43816</v>
      </c>
      <c r="C54" s="4"/>
      <c r="D54" s="4" t="s">
        <v>50</v>
      </c>
      <c r="E54" s="4" t="s">
        <v>77</v>
      </c>
      <c r="F54" s="4"/>
      <c r="G54" s="4" t="s">
        <v>151</v>
      </c>
      <c r="H54" s="6">
        <v>-796.5</v>
      </c>
      <c r="I54" s="4"/>
      <c r="J54" s="6">
        <f t="shared" si="1"/>
        <v>74810.25</v>
      </c>
    </row>
    <row r="55" spans="1:10" ht="18" customHeight="1" x14ac:dyDescent="0.25">
      <c r="A55" s="4" t="s">
        <v>7</v>
      </c>
      <c r="B55" s="5">
        <v>43816</v>
      </c>
      <c r="C55" s="4"/>
      <c r="D55" s="4" t="s">
        <v>51</v>
      </c>
      <c r="E55" s="4" t="s">
        <v>106</v>
      </c>
      <c r="F55" s="4"/>
      <c r="G55" s="4" t="s">
        <v>152</v>
      </c>
      <c r="H55" s="6">
        <v>-400</v>
      </c>
      <c r="I55" s="4"/>
      <c r="J55" s="6">
        <f t="shared" si="1"/>
        <v>74410.25</v>
      </c>
    </row>
    <row r="56" spans="1:10" ht="18" customHeight="1" x14ac:dyDescent="0.25">
      <c r="A56" s="4" t="s">
        <v>7</v>
      </c>
      <c r="B56" s="5">
        <v>43816</v>
      </c>
      <c r="C56" s="4"/>
      <c r="D56" s="4" t="s">
        <v>52</v>
      </c>
      <c r="E56" s="4" t="s">
        <v>107</v>
      </c>
      <c r="F56" s="4"/>
      <c r="G56" s="4" t="s">
        <v>153</v>
      </c>
      <c r="H56" s="6">
        <v>-105.19</v>
      </c>
      <c r="I56" s="4"/>
      <c r="J56" s="6">
        <f t="shared" si="1"/>
        <v>74305.06</v>
      </c>
    </row>
    <row r="57" spans="1:10" ht="18" customHeight="1" x14ac:dyDescent="0.25">
      <c r="A57" s="4" t="s">
        <v>7</v>
      </c>
      <c r="B57" s="5">
        <v>43816</v>
      </c>
      <c r="C57" s="4"/>
      <c r="D57" s="4" t="s">
        <v>53</v>
      </c>
      <c r="E57" s="4" t="s">
        <v>108</v>
      </c>
      <c r="F57" s="4"/>
      <c r="G57" s="4" t="s">
        <v>182</v>
      </c>
      <c r="H57" s="6">
        <v>-21.47</v>
      </c>
      <c r="I57" s="4"/>
      <c r="J57" s="6">
        <f t="shared" si="1"/>
        <v>74283.59</v>
      </c>
    </row>
    <row r="58" spans="1:10" ht="18" customHeight="1" x14ac:dyDescent="0.25">
      <c r="A58" s="4" t="s">
        <v>7</v>
      </c>
      <c r="B58" s="5">
        <v>43816</v>
      </c>
      <c r="C58" s="4"/>
      <c r="D58" s="4" t="s">
        <v>54</v>
      </c>
      <c r="E58" s="4" t="s">
        <v>109</v>
      </c>
      <c r="F58" s="4"/>
      <c r="G58" s="4" t="s">
        <v>154</v>
      </c>
      <c r="H58" s="6">
        <v>-189.45</v>
      </c>
      <c r="I58" s="4"/>
      <c r="J58" s="6">
        <f t="shared" si="1"/>
        <v>74094.14</v>
      </c>
    </row>
    <row r="59" spans="1:10" ht="18" customHeight="1" x14ac:dyDescent="0.25">
      <c r="A59" s="4" t="s">
        <v>7</v>
      </c>
      <c r="B59" s="5">
        <v>43816</v>
      </c>
      <c r="C59" s="4"/>
      <c r="D59" s="4" t="s">
        <v>55</v>
      </c>
      <c r="E59" s="4" t="s">
        <v>110</v>
      </c>
      <c r="F59" s="4"/>
      <c r="G59" s="4" t="s">
        <v>155</v>
      </c>
      <c r="H59" s="6">
        <v>-13.94</v>
      </c>
      <c r="I59" s="4"/>
      <c r="J59" s="6">
        <f t="shared" si="1"/>
        <v>74080.2</v>
      </c>
    </row>
    <row r="60" spans="1:10" ht="18" customHeight="1" x14ac:dyDescent="0.25">
      <c r="A60" s="4" t="s">
        <v>7</v>
      </c>
      <c r="B60" s="5">
        <v>43816</v>
      </c>
      <c r="C60" s="4"/>
      <c r="D60" s="4" t="s">
        <v>56</v>
      </c>
      <c r="E60" s="4" t="s">
        <v>111</v>
      </c>
      <c r="F60" s="4"/>
      <c r="G60" s="4" t="s">
        <v>156</v>
      </c>
      <c r="H60" s="6">
        <v>-63.9</v>
      </c>
      <c r="I60" s="4"/>
      <c r="J60" s="6">
        <f t="shared" si="1"/>
        <v>74016.3</v>
      </c>
    </row>
    <row r="61" spans="1:10" ht="18" customHeight="1" x14ac:dyDescent="0.25">
      <c r="A61" s="4" t="s">
        <v>7</v>
      </c>
      <c r="B61" s="5">
        <v>43816</v>
      </c>
      <c r="C61" s="4"/>
      <c r="D61" s="4" t="s">
        <v>57</v>
      </c>
      <c r="E61" s="4" t="s">
        <v>112</v>
      </c>
      <c r="F61" s="4"/>
      <c r="G61" s="4" t="s">
        <v>157</v>
      </c>
      <c r="H61" s="6">
        <v>-134.29</v>
      </c>
      <c r="I61" s="4"/>
      <c r="J61" s="6">
        <f t="shared" si="1"/>
        <v>73882.009999999995</v>
      </c>
    </row>
    <row r="62" spans="1:10" ht="18" customHeight="1" x14ac:dyDescent="0.25">
      <c r="A62" s="4" t="s">
        <v>7</v>
      </c>
      <c r="B62" s="5">
        <v>43816</v>
      </c>
      <c r="C62" s="4"/>
      <c r="D62" s="4" t="s">
        <v>58</v>
      </c>
      <c r="E62" s="4" t="s">
        <v>113</v>
      </c>
      <c r="F62" s="4"/>
      <c r="G62" s="4" t="s">
        <v>158</v>
      </c>
      <c r="H62" s="6">
        <v>-972.18</v>
      </c>
      <c r="I62" s="4"/>
      <c r="J62" s="6">
        <f t="shared" si="1"/>
        <v>72909.83</v>
      </c>
    </row>
    <row r="63" spans="1:10" ht="18" customHeight="1" x14ac:dyDescent="0.25">
      <c r="A63" s="4" t="s">
        <v>7</v>
      </c>
      <c r="B63" s="5">
        <v>43816</v>
      </c>
      <c r="C63" s="4"/>
      <c r="D63" s="4" t="s">
        <v>59</v>
      </c>
      <c r="E63" s="4" t="s">
        <v>114</v>
      </c>
      <c r="F63" s="4"/>
      <c r="G63" s="4" t="s">
        <v>183</v>
      </c>
      <c r="H63" s="6">
        <v>-845.1</v>
      </c>
      <c r="I63" s="4"/>
      <c r="J63" s="6">
        <f t="shared" si="1"/>
        <v>72064.73</v>
      </c>
    </row>
    <row r="64" spans="1:10" ht="18" customHeight="1" x14ac:dyDescent="0.25">
      <c r="A64" s="4" t="s">
        <v>7</v>
      </c>
      <c r="B64" s="5">
        <v>43816</v>
      </c>
      <c r="C64" s="4"/>
      <c r="D64" s="4" t="s">
        <v>60</v>
      </c>
      <c r="E64" s="4" t="s">
        <v>115</v>
      </c>
      <c r="F64" s="4"/>
      <c r="G64" s="4" t="s">
        <v>159</v>
      </c>
      <c r="H64" s="6">
        <v>-680.5</v>
      </c>
      <c r="I64" s="4"/>
      <c r="J64" s="6">
        <f t="shared" si="1"/>
        <v>71384.23</v>
      </c>
    </row>
    <row r="65" spans="1:10" ht="18" customHeight="1" x14ac:dyDescent="0.25">
      <c r="A65" s="4" t="s">
        <v>10</v>
      </c>
      <c r="B65" s="5">
        <v>43816</v>
      </c>
      <c r="C65" s="4"/>
      <c r="D65" s="4"/>
      <c r="E65" s="4"/>
      <c r="F65" s="4"/>
      <c r="G65" s="4" t="s">
        <v>184</v>
      </c>
      <c r="H65" s="6">
        <v>50000</v>
      </c>
      <c r="I65" s="4"/>
      <c r="J65" s="6">
        <f t="shared" si="1"/>
        <v>121384.23</v>
      </c>
    </row>
    <row r="66" spans="1:10" ht="18" customHeight="1" x14ac:dyDescent="0.25">
      <c r="A66" s="4" t="s">
        <v>7</v>
      </c>
      <c r="B66" s="5">
        <v>43817</v>
      </c>
      <c r="C66" s="4"/>
      <c r="D66" s="4" t="s">
        <v>61</v>
      </c>
      <c r="E66" s="4" t="s">
        <v>116</v>
      </c>
      <c r="F66" s="4"/>
      <c r="G66" s="4" t="s">
        <v>160</v>
      </c>
      <c r="H66" s="6">
        <v>-500</v>
      </c>
      <c r="I66" s="4"/>
      <c r="J66" s="6">
        <f t="shared" si="1"/>
        <v>120884.23</v>
      </c>
    </row>
    <row r="67" spans="1:10" ht="18" customHeight="1" x14ac:dyDescent="0.25">
      <c r="A67" s="4" t="s">
        <v>10</v>
      </c>
      <c r="B67" s="5">
        <v>43817</v>
      </c>
      <c r="C67" s="4"/>
      <c r="D67" s="4"/>
      <c r="E67" s="4"/>
      <c r="F67" s="4"/>
      <c r="G67" s="4" t="s">
        <v>161</v>
      </c>
      <c r="H67" s="6">
        <v>-25000</v>
      </c>
      <c r="I67" s="4"/>
      <c r="J67" s="6">
        <f t="shared" si="1"/>
        <v>95884.23</v>
      </c>
    </row>
    <row r="68" spans="1:10" ht="18" customHeight="1" x14ac:dyDescent="0.25">
      <c r="A68" s="4" t="s">
        <v>8</v>
      </c>
      <c r="B68" s="5">
        <v>43818</v>
      </c>
      <c r="C68" s="4"/>
      <c r="D68" s="4" t="s">
        <v>62</v>
      </c>
      <c r="E68" s="4" t="s">
        <v>76</v>
      </c>
      <c r="F68" s="4"/>
      <c r="G68" s="4" t="s">
        <v>162</v>
      </c>
      <c r="H68" s="6">
        <v>-5860.79</v>
      </c>
      <c r="I68" s="4"/>
      <c r="J68" s="6">
        <f t="shared" si="1"/>
        <v>90023.44</v>
      </c>
    </row>
    <row r="69" spans="1:10" ht="18" customHeight="1" x14ac:dyDescent="0.25">
      <c r="A69" s="4" t="s">
        <v>8</v>
      </c>
      <c r="B69" s="5">
        <v>43818</v>
      </c>
      <c r="C69" s="4"/>
      <c r="D69" s="4" t="s">
        <v>15</v>
      </c>
      <c r="E69" s="4" t="s">
        <v>77</v>
      </c>
      <c r="F69" s="4"/>
      <c r="G69" s="4" t="s">
        <v>128</v>
      </c>
      <c r="H69" s="6">
        <v>-8671.73</v>
      </c>
      <c r="I69" s="4"/>
      <c r="J69" s="6">
        <f t="shared" si="1"/>
        <v>81351.710000000006</v>
      </c>
    </row>
    <row r="70" spans="1:10" ht="18" customHeight="1" x14ac:dyDescent="0.25">
      <c r="A70" s="4" t="s">
        <v>8</v>
      </c>
      <c r="B70" s="5">
        <v>43818</v>
      </c>
      <c r="C70" s="4"/>
      <c r="D70" s="4" t="s">
        <v>63</v>
      </c>
      <c r="E70" s="4" t="s">
        <v>117</v>
      </c>
      <c r="F70" s="4"/>
      <c r="G70" s="4" t="s">
        <v>163</v>
      </c>
      <c r="H70" s="6">
        <v>-186.08</v>
      </c>
      <c r="I70" s="4"/>
      <c r="J70" s="6">
        <f t="shared" si="1"/>
        <v>81165.63</v>
      </c>
    </row>
    <row r="71" spans="1:10" ht="18" customHeight="1" x14ac:dyDescent="0.25">
      <c r="A71" s="4" t="s">
        <v>8</v>
      </c>
      <c r="B71" s="5">
        <v>43818</v>
      </c>
      <c r="C71" s="4"/>
      <c r="D71" s="4" t="s">
        <v>64</v>
      </c>
      <c r="E71" s="4" t="s">
        <v>118</v>
      </c>
      <c r="F71" s="4"/>
      <c r="G71" s="4" t="s">
        <v>164</v>
      </c>
      <c r="H71" s="6">
        <v>-863.53</v>
      </c>
      <c r="I71" s="4"/>
      <c r="J71" s="6">
        <f t="shared" ref="J71:J81" si="2">ROUND(J70+H71,5)</f>
        <v>80302.100000000006</v>
      </c>
    </row>
    <row r="72" spans="1:10" ht="18" customHeight="1" x14ac:dyDescent="0.25">
      <c r="A72" s="4" t="s">
        <v>8</v>
      </c>
      <c r="B72" s="5">
        <v>43818</v>
      </c>
      <c r="C72" s="4"/>
      <c r="D72" s="4" t="s">
        <v>65</v>
      </c>
      <c r="E72" s="4" t="s">
        <v>119</v>
      </c>
      <c r="F72" s="4"/>
      <c r="G72" s="4" t="s">
        <v>165</v>
      </c>
      <c r="H72" s="6">
        <v>-13582.45</v>
      </c>
      <c r="I72" s="4"/>
      <c r="J72" s="6">
        <f t="shared" si="2"/>
        <v>66719.649999999994</v>
      </c>
    </row>
    <row r="73" spans="1:10" ht="18" customHeight="1" x14ac:dyDescent="0.25">
      <c r="A73" s="4" t="s">
        <v>8</v>
      </c>
      <c r="B73" s="5">
        <v>43819</v>
      </c>
      <c r="C73" s="4"/>
      <c r="D73" s="4" t="s">
        <v>66</v>
      </c>
      <c r="E73" s="4" t="s">
        <v>76</v>
      </c>
      <c r="F73" s="4"/>
      <c r="G73" s="4" t="s">
        <v>166</v>
      </c>
      <c r="H73" s="6">
        <v>-854.16</v>
      </c>
      <c r="I73" s="4"/>
      <c r="J73" s="6">
        <f t="shared" si="2"/>
        <v>65865.490000000005</v>
      </c>
    </row>
    <row r="74" spans="1:10" ht="18" customHeight="1" x14ac:dyDescent="0.25">
      <c r="A74" s="4" t="s">
        <v>8</v>
      </c>
      <c r="B74" s="5">
        <v>43819</v>
      </c>
      <c r="C74" s="4"/>
      <c r="D74" s="4" t="s">
        <v>15</v>
      </c>
      <c r="E74" s="4" t="s">
        <v>77</v>
      </c>
      <c r="F74" s="4"/>
      <c r="G74" s="4" t="s">
        <v>128</v>
      </c>
      <c r="H74" s="6">
        <v>-1540.24</v>
      </c>
      <c r="I74" s="4"/>
      <c r="J74" s="6">
        <f t="shared" si="2"/>
        <v>64325.25</v>
      </c>
    </row>
    <row r="75" spans="1:10" ht="18" customHeight="1" x14ac:dyDescent="0.25">
      <c r="A75" s="4" t="s">
        <v>9</v>
      </c>
      <c r="B75" s="5">
        <v>43819</v>
      </c>
      <c r="C75" s="4"/>
      <c r="D75" s="4"/>
      <c r="E75" s="4"/>
      <c r="F75" s="4"/>
      <c r="G75" s="4" t="s">
        <v>9</v>
      </c>
      <c r="H75" s="6">
        <v>14531.93</v>
      </c>
      <c r="I75" s="4"/>
      <c r="J75" s="6">
        <f t="shared" si="2"/>
        <v>78857.179999999993</v>
      </c>
    </row>
    <row r="76" spans="1:10" ht="18" customHeight="1" x14ac:dyDescent="0.25">
      <c r="A76" s="4" t="s">
        <v>7</v>
      </c>
      <c r="B76" s="5">
        <v>43822</v>
      </c>
      <c r="C76" s="4"/>
      <c r="D76" s="4" t="s">
        <v>67</v>
      </c>
      <c r="E76" s="4" t="s">
        <v>120</v>
      </c>
      <c r="F76" s="4"/>
      <c r="G76" s="4" t="s">
        <v>167</v>
      </c>
      <c r="H76" s="6">
        <v>-35</v>
      </c>
      <c r="I76" s="4"/>
      <c r="J76" s="6">
        <f t="shared" si="2"/>
        <v>78822.179999999993</v>
      </c>
    </row>
    <row r="77" spans="1:10" ht="18" customHeight="1" x14ac:dyDescent="0.25">
      <c r="A77" s="4" t="s">
        <v>7</v>
      </c>
      <c r="B77" s="5">
        <v>43822</v>
      </c>
      <c r="C77" s="4"/>
      <c r="D77" s="4" t="s">
        <v>68</v>
      </c>
      <c r="E77" s="4" t="s">
        <v>121</v>
      </c>
      <c r="F77" s="4"/>
      <c r="G77" s="4" t="s">
        <v>154</v>
      </c>
      <c r="H77" s="6">
        <v>-232.61</v>
      </c>
      <c r="I77" s="4"/>
      <c r="J77" s="6">
        <f t="shared" si="2"/>
        <v>78589.570000000007</v>
      </c>
    </row>
    <row r="78" spans="1:10" ht="18" customHeight="1" x14ac:dyDescent="0.25">
      <c r="A78" s="4" t="s">
        <v>7</v>
      </c>
      <c r="B78" s="5">
        <v>43822</v>
      </c>
      <c r="C78" s="4"/>
      <c r="D78" s="4" t="s">
        <v>69</v>
      </c>
      <c r="E78" s="4" t="s">
        <v>122</v>
      </c>
      <c r="F78" s="4"/>
      <c r="G78" s="4" t="s">
        <v>168</v>
      </c>
      <c r="H78" s="6">
        <v>-3044</v>
      </c>
      <c r="I78" s="4"/>
      <c r="J78" s="6">
        <f t="shared" si="2"/>
        <v>75545.570000000007</v>
      </c>
    </row>
    <row r="79" spans="1:10" ht="18" customHeight="1" x14ac:dyDescent="0.25">
      <c r="A79" s="4" t="s">
        <v>7</v>
      </c>
      <c r="B79" s="5">
        <v>43830</v>
      </c>
      <c r="C79" s="4"/>
      <c r="D79" s="4" t="s">
        <v>70</v>
      </c>
      <c r="E79" s="4" t="s">
        <v>123</v>
      </c>
      <c r="F79" s="4"/>
      <c r="G79" s="4" t="s">
        <v>169</v>
      </c>
      <c r="H79" s="6">
        <v>-314.86</v>
      </c>
      <c r="I79" s="4"/>
      <c r="J79" s="6">
        <f t="shared" si="2"/>
        <v>75230.710000000006</v>
      </c>
    </row>
    <row r="80" spans="1:10" ht="18" customHeight="1" x14ac:dyDescent="0.25">
      <c r="A80" s="4" t="s">
        <v>7</v>
      </c>
      <c r="B80" s="5">
        <v>43830</v>
      </c>
      <c r="C80" s="4"/>
      <c r="D80" s="4" t="s">
        <v>71</v>
      </c>
      <c r="E80" s="4" t="s">
        <v>73</v>
      </c>
      <c r="F80" s="4"/>
      <c r="G80" s="4" t="s">
        <v>124</v>
      </c>
      <c r="H80" s="6">
        <v>-58.7</v>
      </c>
      <c r="I80" s="4"/>
      <c r="J80" s="6">
        <f t="shared" si="2"/>
        <v>75172.009999999995</v>
      </c>
    </row>
    <row r="81" spans="1:10" ht="18" customHeight="1" thickBot="1" x14ac:dyDescent="0.3">
      <c r="A81" s="4" t="s">
        <v>7</v>
      </c>
      <c r="B81" s="5">
        <v>43830</v>
      </c>
      <c r="C81" s="4"/>
      <c r="D81" s="4" t="s">
        <v>72</v>
      </c>
      <c r="E81" s="4" t="s">
        <v>101</v>
      </c>
      <c r="F81" s="4"/>
      <c r="G81" s="4" t="s">
        <v>170</v>
      </c>
      <c r="H81" s="7">
        <v>-463.32</v>
      </c>
      <c r="I81" s="4"/>
      <c r="J81" s="7">
        <f t="shared" si="2"/>
        <v>74708.69</v>
      </c>
    </row>
    <row r="82" spans="1:10" ht="18" customHeight="1" thickBot="1" x14ac:dyDescent="0.3">
      <c r="A82" s="4"/>
      <c r="B82" s="5"/>
      <c r="C82" s="4"/>
      <c r="D82" s="4"/>
      <c r="E82" s="4"/>
      <c r="F82" s="4"/>
      <c r="G82" s="4"/>
      <c r="H82" s="8">
        <f>ROUND(SUM(H6:H81),5)</f>
        <v>18852.39</v>
      </c>
      <c r="I82" s="4"/>
      <c r="J82" s="8">
        <f>J81</f>
        <v>74708.69</v>
      </c>
    </row>
    <row r="83" spans="1:10" s="10" customFormat="1" ht="18" customHeight="1" thickBot="1" x14ac:dyDescent="0.25">
      <c r="A83" s="1"/>
      <c r="B83" s="3"/>
      <c r="C83" s="1"/>
      <c r="D83" s="1"/>
      <c r="E83" s="1"/>
      <c r="F83" s="1"/>
      <c r="G83" s="1"/>
      <c r="H83" s="9">
        <f>H82</f>
        <v>18852.39</v>
      </c>
      <c r="I83" s="1"/>
      <c r="J83" s="9">
        <f>J82</f>
        <v>74708.69</v>
      </c>
    </row>
    <row r="84" spans="1:10" ht="18" customHeight="1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2020-01-06T22:03:13Z</cp:lastPrinted>
  <dcterms:created xsi:type="dcterms:W3CDTF">2020-01-06T21:48:37Z</dcterms:created>
  <dcterms:modified xsi:type="dcterms:W3CDTF">2020-04-15T19:17:51Z</dcterms:modified>
</cp:coreProperties>
</file>