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FBA26178-47EC-4EC2-AE4D-0911348CD766}" xr6:coauthVersionLast="45" xr6:coauthVersionMax="45" xr10:uidLastSave="{00000000-0000-0000-0000-000000000000}"/>
  <bookViews>
    <workbookView xWindow="-120" yWindow="-120" windowWidth="21840" windowHeight="13140" xr2:uid="{A25A4382-FB69-4B71-A8FC-5420837987FE}"/>
  </bookViews>
  <sheets>
    <sheet name="Sheet1" sheetId="1" r:id="rId1"/>
  </sheets>
  <definedNames>
    <definedName name="_xlnm.Print_Area" localSheetId="0">Sheet1!$A$1:$I$52</definedName>
    <definedName name="QB_COLUMN_1" localSheetId="0" hidden="1">Sheet1!#REF!</definedName>
    <definedName name="QB_COLUMN_3" localSheetId="0" hidden="1">Sheet1!$A$1</definedName>
    <definedName name="QB_COLUMN_30" localSheetId="0" hidden="1">Sheet1!$H$1</definedName>
    <definedName name="QB_COLUMN_31" localSheetId="0" hidden="1">Sheet1!$I$1</definedName>
    <definedName name="QB_COLUMN_4" localSheetId="0" hidden="1">Sheet1!$B$1</definedName>
    <definedName name="QB_COLUMN_5" localSheetId="0" hidden="1">Sheet1!$D$1</definedName>
    <definedName name="QB_COLUMN_7" localSheetId="0" hidden="1">Sheet1!$E$1</definedName>
    <definedName name="QB_COLUMN_8" localSheetId="0" hidden="1">Sheet1!$G$1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FORMULA_0" localSheetId="0" hidden="1">Sheet1!$I$3,Sheet1!$I$4,Sheet1!$I$5,Sheet1!$I$6,Sheet1!$I$7,Sheet1!$I$8,Sheet1!$I$9,Sheet1!$I$10,Sheet1!$I$11,Sheet1!$I$12,Sheet1!$I$13,Sheet1!$I$14,Sheet1!$I$15,Sheet1!$I$16,Sheet1!$I$17,Sheet1!$I$18</definedName>
    <definedName name="QB_FORMULA_1" localSheetId="0" hidden="1">Sheet1!$I$19,Sheet1!$I$20,Sheet1!$I$21,Sheet1!$I$22,Sheet1!$I$23,Sheet1!$I$24,Sheet1!$I$25,Sheet1!$I$26,Sheet1!$I$27,Sheet1!$I$28,Sheet1!$I$29,Sheet1!$I$30,Sheet1!$I$31,Sheet1!$I$32,Sheet1!$I$33,Sheet1!$I$34</definedName>
    <definedName name="QB_FORMULA_2" localSheetId="0" hidden="1">Sheet1!$I$35,Sheet1!$I$36,Sheet1!$I$37,Sheet1!$I$38,Sheet1!$I$39,Sheet1!$I$40,Sheet1!$I$41,Sheet1!$I$42,Sheet1!$I$43,Sheet1!$I$44,Sheet1!$I$45,Sheet1!$I$46,Sheet1!$I$47,Sheet1!$I$48,Sheet1!$I$49,Sheet1!$H$50</definedName>
    <definedName name="QB_FORMULA_3" localSheetId="0" hidden="1">Sheet1!$I$50,Sheet1!$H$51,Sheet1!$I$51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20200131</definedName>
    <definedName name="QBHEADERSONSCREEN" localSheetId="0">FALSE</definedName>
    <definedName name="QBMETADATASIZE" localSheetId="0">7505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" l="1"/>
  <c r="H51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</calcChain>
</file>

<file path=xl/sharedStrings.xml><?xml version="1.0" encoding="utf-8"?>
<sst xmlns="http://schemas.openxmlformats.org/spreadsheetml/2006/main" count="183" uniqueCount="123">
  <si>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</si>
  <si>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</si>
  <si>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</si>
  <si>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</si>
  <si>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</si>
  <si>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</si>
  <si>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</si>
  <si>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</si>
  <si>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Deposit</t>
  </si>
  <si>
    <t>Check</t>
  </si>
  <si>
    <t>Transfer</t>
  </si>
  <si>
    <t>EFT</t>
  </si>
  <si>
    <t>25304</t>
  </si>
  <si>
    <t>25305</t>
  </si>
  <si>
    <t>25306</t>
  </si>
  <si>
    <t>25307</t>
  </si>
  <si>
    <t>25308</t>
  </si>
  <si>
    <t>25309</t>
  </si>
  <si>
    <t>25310</t>
  </si>
  <si>
    <t>25311</t>
  </si>
  <si>
    <t>25312</t>
  </si>
  <si>
    <t>25313</t>
  </si>
  <si>
    <t>25314</t>
  </si>
  <si>
    <t>25315</t>
  </si>
  <si>
    <t>25316</t>
  </si>
  <si>
    <t>25317</t>
  </si>
  <si>
    <t>25318</t>
  </si>
  <si>
    <t>25319</t>
  </si>
  <si>
    <t>25320</t>
  </si>
  <si>
    <t>25321</t>
  </si>
  <si>
    <t>25322</t>
  </si>
  <si>
    <t>25323</t>
  </si>
  <si>
    <t>25324</t>
  </si>
  <si>
    <t>25325</t>
  </si>
  <si>
    <t>25326</t>
  </si>
  <si>
    <t>25327</t>
  </si>
  <si>
    <t>25332</t>
  </si>
  <si>
    <t>25334</t>
  </si>
  <si>
    <t>25335</t>
  </si>
  <si>
    <t>25328</t>
  </si>
  <si>
    <t>25329</t>
  </si>
  <si>
    <t>25330</t>
  </si>
  <si>
    <t>25331</t>
  </si>
  <si>
    <t>25336</t>
  </si>
  <si>
    <t>25337</t>
  </si>
  <si>
    <t>25338</t>
  </si>
  <si>
    <t>25333</t>
  </si>
  <si>
    <t>Reliance Trust Company</t>
  </si>
  <si>
    <t>United States Treasury</t>
  </si>
  <si>
    <t>Integritek</t>
  </si>
  <si>
    <t>Jan-Pro of Austin</t>
  </si>
  <si>
    <t>Staples</t>
  </si>
  <si>
    <t>Ameritas Life Insurance Corp.</t>
  </si>
  <si>
    <t>Unum Life Insurance Co.</t>
  </si>
  <si>
    <t>Time Warner Cable</t>
  </si>
  <si>
    <t>BB&amp;T</t>
  </si>
  <si>
    <t>LCRA-ELS</t>
  </si>
  <si>
    <t>State Office of Administrative Hearings</t>
  </si>
  <si>
    <t>Ready Refresh by Nestle</t>
  </si>
  <si>
    <t>Fidelity Security Life Insurance Company</t>
  </si>
  <si>
    <t>CIT Technology Fin Serv, Inc</t>
  </si>
  <si>
    <t>Sam's Club</t>
  </si>
  <si>
    <t>The Standard</t>
  </si>
  <si>
    <t>Pitney Bowes Global Financial Svcs, LLC</t>
  </si>
  <si>
    <t>Wellntel Inc</t>
  </si>
  <si>
    <t>AFLAC</t>
  </si>
  <si>
    <t>City of Austin</t>
  </si>
  <si>
    <t>United Healthcare</t>
  </si>
  <si>
    <t>MetLife</t>
  </si>
  <si>
    <t>Brian Hunt</t>
  </si>
  <si>
    <t>Tammy Raymond</t>
  </si>
  <si>
    <t>Reserve Account</t>
  </si>
  <si>
    <t>Enoch Kever PLLC</t>
  </si>
  <si>
    <t>HCA - Rainwater Revival</t>
  </si>
  <si>
    <t>U.S. Geological Survey</t>
  </si>
  <si>
    <t>TREAD</t>
  </si>
  <si>
    <t>Pedernales Electric Cooperative</t>
  </si>
  <si>
    <t>Bickerstaff</t>
  </si>
  <si>
    <t>Waste Management of Texas, Inc.</t>
  </si>
  <si>
    <t>Exxon Mobil Business Card</t>
  </si>
  <si>
    <t>Brian Smith</t>
  </si>
  <si>
    <t>Bi-weekly Retirement and Loan Pmt</t>
  </si>
  <si>
    <t>74-2488641</t>
  </si>
  <si>
    <t>4th Quarter CY 2019 941</t>
  </si>
  <si>
    <t>IT, Phone, Anti-virus, Office 365</t>
  </si>
  <si>
    <t>January Office Cleaning</t>
  </si>
  <si>
    <t>Office Supplies</t>
  </si>
  <si>
    <t>Vision Insurance Premium -February</t>
  </si>
  <si>
    <t>Life Insurance Premium - January</t>
  </si>
  <si>
    <t>Funds Transfer Payroll</t>
  </si>
  <si>
    <t>Internet</t>
  </si>
  <si>
    <t>Various Charges</t>
  </si>
  <si>
    <t>Aquifer Science Water Chemistry</t>
  </si>
  <si>
    <t>December 2019 SOAH EP Fees and Fringe</t>
  </si>
  <si>
    <t>Water Delivery</t>
  </si>
  <si>
    <t>Supplemental Gap Insurance - February Premium</t>
  </si>
  <si>
    <t>Copier Lease</t>
  </si>
  <si>
    <t>Canteen</t>
  </si>
  <si>
    <t>Retirement Plan Administration (Oct - Dec 2019)</t>
  </si>
  <si>
    <t>Postage Supplies/Ink</t>
  </si>
  <si>
    <t>Aquifer Science Supplies</t>
  </si>
  <si>
    <t>Employee-paid Supplemental Coverage</t>
  </si>
  <si>
    <t>Water</t>
  </si>
  <si>
    <t>Health Insuance Premium - February</t>
  </si>
  <si>
    <t>Dental Insurance Premium - February</t>
  </si>
  <si>
    <t>Expense and Mileage Reimbursement</t>
  </si>
  <si>
    <t>Expense Reimbursement- Canteen</t>
  </si>
  <si>
    <t>Postage Replenishment</t>
  </si>
  <si>
    <t>Legal  EP November and December  2019</t>
  </si>
  <si>
    <t>Rainwater Revival Showers Sponsorship</t>
  </si>
  <si>
    <t>Bi-weekly Payroll and Loan Pmt</t>
  </si>
  <si>
    <t>KM Pipeline Fee-share Agreement</t>
  </si>
  <si>
    <t>Electricity</t>
  </si>
  <si>
    <t>Legal - General, Personnel, EP, Needmore, Permian Hwy Pipeline</t>
  </si>
  <si>
    <t>Trash and Recycling Service</t>
  </si>
  <si>
    <t>Gasoline</t>
  </si>
  <si>
    <t>Deposit (Permittee Production Fees and RR ASR Application Fee)</t>
  </si>
  <si>
    <t xml:space="preserve">Funds Transfer (into BBT Payroll account for next payroll) </t>
  </si>
  <si>
    <t>Funds Transfer (low checking balance, transfer from TexPool)</t>
  </si>
  <si>
    <t>Deposit (production fees, application fees and Needmore mitigation annual special condition fee)</t>
  </si>
  <si>
    <t>Joint Funding Agreement  TC ILA Geophysical Studies</t>
  </si>
  <si>
    <t>Airfare and Per Diem for  April Sinkhole Conference</t>
  </si>
  <si>
    <t>Petty Cash Fund Replenishment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</si>
</sst>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200025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200025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AC16-48B1-4978-94E0-12E0767457EE}">
  <sheetPr codeName="Sheet1"/>
  <dimension ref="A1:I52"/>
  <sheetViews>
    <sheetView tabSelected="1" workbookViewId="0">
      <pane xSplit="1" ySplit="1" topLeftCell="B26" activePane="bottomRight" state="frozenSplit"/>
      <selection pane="topRight" activeCell="C1" sqref="C1"/>
      <selection pane="bottomLeft" activeCell="A2" sqref="A2"/>
      <selection pane="bottomRight" activeCell="G49" sqref="G49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0.7109375" style="14" customWidth="1"/>
    <col min="4" max="4" width="5.28515625" style="14" bestFit="1" customWidth="1"/>
    <col min="5" max="5" width="27.85546875" style="14" customWidth="1"/>
    <col min="6" max="6" width="1" style="14" customWidth="1"/>
    <col min="7" max="7" width="45.28515625" style="14" customWidth="1"/>
    <col min="8" max="8" width="8.42578125" style="14" bestFit="1" customWidth="1"/>
    <col min="9" max="9" width="10.85546875" style="14" customWidth="1"/>
  </cols>
  <sheetData>
    <row r="1" spans="1:9" s="13" customFormat="1" ht="15.75" thickBot="1" x14ac:dyDescent="0.3">
      <c r="A1" s="12" t="s">
        <v>0</v>
      </c>
      <c r="B1" s="12" t="s">
        <v>1</v>
      </c>
      <c r="C1" s="11"/>
      <c r="D1" s="12" t="s">
        <v>2</v>
      </c>
      <c r="E1" s="12" t="s">
        <v>3</v>
      </c>
      <c r="F1" s="11"/>
      <c r="G1" s="12" t="s">
        <v>4</v>
      </c>
      <c r="H1" s="12" t="s">
        <v>5</v>
      </c>
      <c r="I1" s="12" t="s">
        <v>6</v>
      </c>
    </row>
    <row r="2" spans="1:9" ht="15.75" thickTop="1" x14ac:dyDescent="0.25">
      <c r="A2" s="1"/>
      <c r="B2" s="3"/>
      <c r="C2" s="1"/>
      <c r="D2" s="1"/>
      <c r="E2" s="1"/>
      <c r="F2" s="1"/>
      <c r="G2" s="1"/>
      <c r="H2" s="2"/>
      <c r="I2" s="2">
        <v>74566.41</v>
      </c>
    </row>
    <row r="3" spans="1:9" x14ac:dyDescent="0.25">
      <c r="A3" s="4" t="s">
        <v>7</v>
      </c>
      <c r="B3" s="5">
        <v>43832</v>
      </c>
      <c r="C3" s="4"/>
      <c r="D3" s="4" t="s">
        <v>11</v>
      </c>
      <c r="E3" s="4" t="s">
        <v>47</v>
      </c>
      <c r="F3" s="4"/>
      <c r="G3" s="4" t="s">
        <v>81</v>
      </c>
      <c r="H3" s="6">
        <v>-5302.23</v>
      </c>
      <c r="I3" s="6">
        <f t="shared" ref="I3:I49" si="0">ROUND(I2+H3,5)</f>
        <v>69264.179999999993</v>
      </c>
    </row>
    <row r="4" spans="1:9" x14ac:dyDescent="0.25">
      <c r="A4" s="4" t="s">
        <v>7</v>
      </c>
      <c r="B4" s="5">
        <v>43832</v>
      </c>
      <c r="C4" s="4"/>
      <c r="D4" s="4" t="s">
        <v>11</v>
      </c>
      <c r="E4" s="4" t="s">
        <v>48</v>
      </c>
      <c r="F4" s="4"/>
      <c r="G4" s="4" t="s">
        <v>82</v>
      </c>
      <c r="H4" s="6">
        <v>-7537.63</v>
      </c>
      <c r="I4" s="6">
        <f t="shared" si="0"/>
        <v>61726.55</v>
      </c>
    </row>
    <row r="5" spans="1:9" x14ac:dyDescent="0.25">
      <c r="A5" s="4" t="s">
        <v>8</v>
      </c>
      <c r="B5" s="5">
        <v>43833</v>
      </c>
      <c r="C5" s="4"/>
      <c r="D5" s="4"/>
      <c r="E5" s="4"/>
      <c r="F5" s="4"/>
      <c r="G5" s="4" t="s">
        <v>116</v>
      </c>
      <c r="H5" s="6">
        <v>23118.37</v>
      </c>
      <c r="I5" s="6">
        <f t="shared" si="0"/>
        <v>84844.92</v>
      </c>
    </row>
    <row r="6" spans="1:9" x14ac:dyDescent="0.25">
      <c r="A6" s="4" t="s">
        <v>9</v>
      </c>
      <c r="B6" s="5">
        <v>43836</v>
      </c>
      <c r="C6" s="4"/>
      <c r="D6" s="4" t="s">
        <v>12</v>
      </c>
      <c r="E6" s="4" t="s">
        <v>48</v>
      </c>
      <c r="F6" s="4"/>
      <c r="G6" s="4" t="s">
        <v>83</v>
      </c>
      <c r="H6" s="6">
        <v>-139.19</v>
      </c>
      <c r="I6" s="6">
        <f t="shared" si="0"/>
        <v>84705.73</v>
      </c>
    </row>
    <row r="7" spans="1:9" x14ac:dyDescent="0.25">
      <c r="A7" s="4" t="s">
        <v>9</v>
      </c>
      <c r="B7" s="5">
        <v>43837</v>
      </c>
      <c r="C7" s="4"/>
      <c r="D7" s="4" t="s">
        <v>13</v>
      </c>
      <c r="E7" s="4" t="s">
        <v>49</v>
      </c>
      <c r="F7" s="4"/>
      <c r="G7" s="4" t="s">
        <v>84</v>
      </c>
      <c r="H7" s="6">
        <v>-1756.74</v>
      </c>
      <c r="I7" s="6">
        <f t="shared" si="0"/>
        <v>82948.990000000005</v>
      </c>
    </row>
    <row r="8" spans="1:9" x14ac:dyDescent="0.25">
      <c r="A8" s="4" t="s">
        <v>9</v>
      </c>
      <c r="B8" s="5">
        <v>43837</v>
      </c>
      <c r="C8" s="4"/>
      <c r="D8" s="4" t="s">
        <v>14</v>
      </c>
      <c r="E8" s="4" t="s">
        <v>50</v>
      </c>
      <c r="F8" s="4"/>
      <c r="G8" s="4" t="s">
        <v>85</v>
      </c>
      <c r="H8" s="6">
        <v>-260</v>
      </c>
      <c r="I8" s="6">
        <f t="shared" si="0"/>
        <v>82688.990000000005</v>
      </c>
    </row>
    <row r="9" spans="1:9" x14ac:dyDescent="0.25">
      <c r="A9" s="4" t="s">
        <v>9</v>
      </c>
      <c r="B9" s="5">
        <v>43837</v>
      </c>
      <c r="C9" s="4"/>
      <c r="D9" s="4" t="s">
        <v>15</v>
      </c>
      <c r="E9" s="4" t="s">
        <v>51</v>
      </c>
      <c r="F9" s="4"/>
      <c r="G9" s="4" t="s">
        <v>86</v>
      </c>
      <c r="H9" s="6">
        <v>-61.78</v>
      </c>
      <c r="I9" s="6">
        <f t="shared" si="0"/>
        <v>82627.210000000006</v>
      </c>
    </row>
    <row r="10" spans="1:9" x14ac:dyDescent="0.25">
      <c r="A10" s="4" t="s">
        <v>9</v>
      </c>
      <c r="B10" s="5">
        <v>43837</v>
      </c>
      <c r="C10" s="4"/>
      <c r="D10" s="4" t="s">
        <v>16</v>
      </c>
      <c r="E10" s="4" t="s">
        <v>52</v>
      </c>
      <c r="F10" s="4"/>
      <c r="G10" s="4" t="s">
        <v>87</v>
      </c>
      <c r="H10" s="6">
        <v>-109.8</v>
      </c>
      <c r="I10" s="6">
        <f t="shared" si="0"/>
        <v>82517.41</v>
      </c>
    </row>
    <row r="11" spans="1:9" x14ac:dyDescent="0.25">
      <c r="A11" s="4" t="s">
        <v>9</v>
      </c>
      <c r="B11" s="5">
        <v>43837</v>
      </c>
      <c r="C11" s="4"/>
      <c r="D11" s="4" t="s">
        <v>17</v>
      </c>
      <c r="E11" s="4" t="s">
        <v>53</v>
      </c>
      <c r="F11" s="4"/>
      <c r="G11" s="4" t="s">
        <v>88</v>
      </c>
      <c r="H11" s="6">
        <v>-1006.49</v>
      </c>
      <c r="I11" s="6">
        <f t="shared" si="0"/>
        <v>81510.92</v>
      </c>
    </row>
    <row r="12" spans="1:9" x14ac:dyDescent="0.25">
      <c r="A12" s="4" t="s">
        <v>10</v>
      </c>
      <c r="B12" s="5">
        <v>43839</v>
      </c>
      <c r="C12" s="4"/>
      <c r="D12" s="4"/>
      <c r="E12" s="4"/>
      <c r="F12" s="4"/>
      <c r="G12" s="4" t="s">
        <v>89</v>
      </c>
      <c r="H12" s="6">
        <v>-23000</v>
      </c>
      <c r="I12" s="6">
        <f t="shared" si="0"/>
        <v>58510.92</v>
      </c>
    </row>
    <row r="13" spans="1:9" x14ac:dyDescent="0.25">
      <c r="A13" s="4" t="s">
        <v>9</v>
      </c>
      <c r="B13" s="5">
        <v>43839</v>
      </c>
      <c r="C13" s="4"/>
      <c r="D13" s="4" t="s">
        <v>18</v>
      </c>
      <c r="E13" s="4" t="s">
        <v>54</v>
      </c>
      <c r="F13" s="4"/>
      <c r="G13" s="4" t="s">
        <v>90</v>
      </c>
      <c r="H13" s="6">
        <v>-145.11000000000001</v>
      </c>
      <c r="I13" s="6">
        <f t="shared" si="0"/>
        <v>58365.81</v>
      </c>
    </row>
    <row r="14" spans="1:9" x14ac:dyDescent="0.25">
      <c r="A14" s="4" t="s">
        <v>9</v>
      </c>
      <c r="B14" s="5">
        <v>43839</v>
      </c>
      <c r="C14" s="4"/>
      <c r="D14" s="4" t="s">
        <v>19</v>
      </c>
      <c r="E14" s="4" t="s">
        <v>55</v>
      </c>
      <c r="F14" s="4"/>
      <c r="G14" s="4" t="s">
        <v>91</v>
      </c>
      <c r="H14" s="6">
        <v>-652.74</v>
      </c>
      <c r="I14" s="6">
        <f t="shared" si="0"/>
        <v>57713.07</v>
      </c>
    </row>
    <row r="15" spans="1:9" x14ac:dyDescent="0.25">
      <c r="A15" s="4" t="s">
        <v>9</v>
      </c>
      <c r="B15" s="5">
        <v>43839</v>
      </c>
      <c r="C15" s="4"/>
      <c r="D15" s="4" t="s">
        <v>20</v>
      </c>
      <c r="E15" s="4" t="s">
        <v>56</v>
      </c>
      <c r="F15" s="4"/>
      <c r="G15" s="4" t="s">
        <v>92</v>
      </c>
      <c r="H15" s="6">
        <v>-896</v>
      </c>
      <c r="I15" s="6">
        <f t="shared" si="0"/>
        <v>56817.07</v>
      </c>
    </row>
    <row r="16" spans="1:9" x14ac:dyDescent="0.25">
      <c r="A16" s="4" t="s">
        <v>7</v>
      </c>
      <c r="B16" s="5">
        <v>43846</v>
      </c>
      <c r="C16" s="4"/>
      <c r="D16" s="4" t="s">
        <v>11</v>
      </c>
      <c r="E16" s="4" t="s">
        <v>47</v>
      </c>
      <c r="F16" s="4"/>
      <c r="G16" s="4" t="s">
        <v>81</v>
      </c>
      <c r="H16" s="6">
        <v>-5302.23</v>
      </c>
      <c r="I16" s="6">
        <f t="shared" si="0"/>
        <v>51514.84</v>
      </c>
    </row>
    <row r="17" spans="1:9" x14ac:dyDescent="0.25">
      <c r="A17" s="4" t="s">
        <v>7</v>
      </c>
      <c r="B17" s="5">
        <v>43846</v>
      </c>
      <c r="C17" s="4"/>
      <c r="D17" s="4" t="s">
        <v>11</v>
      </c>
      <c r="E17" s="4" t="s">
        <v>48</v>
      </c>
      <c r="F17" s="4"/>
      <c r="G17" s="4" t="s">
        <v>82</v>
      </c>
      <c r="H17" s="6">
        <v>-7758.51</v>
      </c>
      <c r="I17" s="6">
        <f t="shared" si="0"/>
        <v>43756.33</v>
      </c>
    </row>
    <row r="18" spans="1:9" x14ac:dyDescent="0.25">
      <c r="A18" s="4" t="s">
        <v>10</v>
      </c>
      <c r="B18" s="5">
        <v>43846</v>
      </c>
      <c r="C18" s="4"/>
      <c r="D18" s="4"/>
      <c r="E18" s="4"/>
      <c r="F18" s="4"/>
      <c r="G18" s="4" t="s">
        <v>118</v>
      </c>
      <c r="H18" s="6">
        <v>25000</v>
      </c>
      <c r="I18" s="6">
        <f t="shared" si="0"/>
        <v>68756.33</v>
      </c>
    </row>
    <row r="19" spans="1:9" x14ac:dyDescent="0.25">
      <c r="A19" s="4" t="s">
        <v>9</v>
      </c>
      <c r="B19" s="5">
        <v>43851</v>
      </c>
      <c r="C19" s="4"/>
      <c r="D19" s="4" t="s">
        <v>21</v>
      </c>
      <c r="E19" s="4" t="s">
        <v>57</v>
      </c>
      <c r="F19" s="4"/>
      <c r="G19" s="4" t="s">
        <v>93</v>
      </c>
      <c r="H19" s="6">
        <v>-1875</v>
      </c>
      <c r="I19" s="6">
        <f t="shared" si="0"/>
        <v>66881.33</v>
      </c>
    </row>
    <row r="20" spans="1:9" x14ac:dyDescent="0.25">
      <c r="A20" s="4" t="s">
        <v>9</v>
      </c>
      <c r="B20" s="5">
        <v>43851</v>
      </c>
      <c r="C20" s="4"/>
      <c r="D20" s="4" t="s">
        <v>22</v>
      </c>
      <c r="E20" s="4" t="s">
        <v>58</v>
      </c>
      <c r="F20" s="4"/>
      <c r="G20" s="4" t="s">
        <v>94</v>
      </c>
      <c r="H20" s="6">
        <v>-85.88</v>
      </c>
      <c r="I20" s="6">
        <f t="shared" si="0"/>
        <v>66795.45</v>
      </c>
    </row>
    <row r="21" spans="1:9" x14ac:dyDescent="0.25">
      <c r="A21" s="4" t="s">
        <v>9</v>
      </c>
      <c r="B21" s="5">
        <v>43851</v>
      </c>
      <c r="C21" s="4"/>
      <c r="D21" s="4" t="s">
        <v>23</v>
      </c>
      <c r="E21" s="4" t="s">
        <v>59</v>
      </c>
      <c r="F21" s="4"/>
      <c r="G21" s="4" t="s">
        <v>95</v>
      </c>
      <c r="H21" s="6">
        <v>-964.29</v>
      </c>
      <c r="I21" s="6">
        <f t="shared" si="0"/>
        <v>65831.16</v>
      </c>
    </row>
    <row r="22" spans="1:9" x14ac:dyDescent="0.25">
      <c r="A22" s="4" t="s">
        <v>9</v>
      </c>
      <c r="B22" s="5">
        <v>43851</v>
      </c>
      <c r="C22" s="4"/>
      <c r="D22" s="4" t="s">
        <v>24</v>
      </c>
      <c r="E22" s="4" t="s">
        <v>60</v>
      </c>
      <c r="F22" s="4"/>
      <c r="G22" s="4" t="s">
        <v>96</v>
      </c>
      <c r="H22" s="6">
        <v>-680.5</v>
      </c>
      <c r="I22" s="6">
        <f t="shared" si="0"/>
        <v>65150.66</v>
      </c>
    </row>
    <row r="23" spans="1:9" x14ac:dyDescent="0.25">
      <c r="A23" s="4" t="s">
        <v>9</v>
      </c>
      <c r="B23" s="5">
        <v>43851</v>
      </c>
      <c r="C23" s="4"/>
      <c r="D23" s="4" t="s">
        <v>25</v>
      </c>
      <c r="E23" s="4" t="s">
        <v>51</v>
      </c>
      <c r="F23" s="4"/>
      <c r="G23" s="4" t="s">
        <v>86</v>
      </c>
      <c r="H23" s="6">
        <v>-225.51</v>
      </c>
      <c r="I23" s="6">
        <f t="shared" si="0"/>
        <v>64925.15</v>
      </c>
    </row>
    <row r="24" spans="1:9" x14ac:dyDescent="0.25">
      <c r="A24" s="4" t="s">
        <v>9</v>
      </c>
      <c r="B24" s="5">
        <v>43851</v>
      </c>
      <c r="C24" s="4"/>
      <c r="D24" s="4" t="s">
        <v>26</v>
      </c>
      <c r="E24" s="4" t="s">
        <v>61</v>
      </c>
      <c r="F24" s="4"/>
      <c r="G24" s="4" t="s">
        <v>97</v>
      </c>
      <c r="H24" s="6">
        <v>-140.63999999999999</v>
      </c>
      <c r="I24" s="6">
        <f t="shared" si="0"/>
        <v>64784.51</v>
      </c>
    </row>
    <row r="25" spans="1:9" x14ac:dyDescent="0.25">
      <c r="A25" s="4" t="s">
        <v>9</v>
      </c>
      <c r="B25" s="5">
        <v>43851</v>
      </c>
      <c r="C25" s="4"/>
      <c r="D25" s="4" t="s">
        <v>27</v>
      </c>
      <c r="E25" s="4" t="s">
        <v>62</v>
      </c>
      <c r="F25" s="4"/>
      <c r="G25" s="4" t="s">
        <v>98</v>
      </c>
      <c r="H25" s="6">
        <v>-6346.58</v>
      </c>
      <c r="I25" s="6">
        <f t="shared" si="0"/>
        <v>58437.93</v>
      </c>
    </row>
    <row r="26" spans="1:9" x14ac:dyDescent="0.25">
      <c r="A26" s="4" t="s">
        <v>9</v>
      </c>
      <c r="B26" s="5">
        <v>43851</v>
      </c>
      <c r="C26" s="4"/>
      <c r="D26" s="4" t="s">
        <v>28</v>
      </c>
      <c r="E26" s="4" t="s">
        <v>63</v>
      </c>
      <c r="F26" s="4"/>
      <c r="G26" s="4" t="s">
        <v>99</v>
      </c>
      <c r="H26" s="6">
        <v>-226.97</v>
      </c>
      <c r="I26" s="6">
        <f t="shared" si="0"/>
        <v>58210.96</v>
      </c>
    </row>
    <row r="27" spans="1:9" x14ac:dyDescent="0.25">
      <c r="A27" s="4" t="s">
        <v>9</v>
      </c>
      <c r="B27" s="5">
        <v>43851</v>
      </c>
      <c r="C27" s="4"/>
      <c r="D27" s="4" t="s">
        <v>29</v>
      </c>
      <c r="E27" s="4" t="s">
        <v>64</v>
      </c>
      <c r="F27" s="4"/>
      <c r="G27" s="4" t="s">
        <v>100</v>
      </c>
      <c r="H27" s="6">
        <v>-79</v>
      </c>
      <c r="I27" s="6">
        <f t="shared" si="0"/>
        <v>58131.96</v>
      </c>
    </row>
    <row r="28" spans="1:9" x14ac:dyDescent="0.25">
      <c r="A28" s="4" t="s">
        <v>7</v>
      </c>
      <c r="B28" s="5">
        <v>43852</v>
      </c>
      <c r="C28" s="4"/>
      <c r="D28" s="4" t="s">
        <v>30</v>
      </c>
      <c r="E28" s="4" t="s">
        <v>65</v>
      </c>
      <c r="F28" s="4"/>
      <c r="G28" s="4" t="s">
        <v>101</v>
      </c>
      <c r="H28" s="6">
        <v>-186.08</v>
      </c>
      <c r="I28" s="6">
        <f t="shared" si="0"/>
        <v>57945.88</v>
      </c>
    </row>
    <row r="29" spans="1:9" x14ac:dyDescent="0.25">
      <c r="A29" s="4" t="s">
        <v>9</v>
      </c>
      <c r="B29" s="5">
        <v>43852</v>
      </c>
      <c r="C29" s="4"/>
      <c r="D29" s="4" t="s">
        <v>31</v>
      </c>
      <c r="E29" s="4" t="s">
        <v>66</v>
      </c>
      <c r="F29" s="4"/>
      <c r="G29" s="4" t="s">
        <v>102</v>
      </c>
      <c r="H29" s="6">
        <v>-20.93</v>
      </c>
      <c r="I29" s="6">
        <f t="shared" si="0"/>
        <v>57924.95</v>
      </c>
    </row>
    <row r="30" spans="1:9" x14ac:dyDescent="0.25">
      <c r="A30" s="4" t="s">
        <v>7</v>
      </c>
      <c r="B30" s="5">
        <v>43852</v>
      </c>
      <c r="C30" s="4"/>
      <c r="D30" s="4" t="s">
        <v>32</v>
      </c>
      <c r="E30" s="4" t="s">
        <v>67</v>
      </c>
      <c r="F30" s="4"/>
      <c r="G30" s="4" t="s">
        <v>103</v>
      </c>
      <c r="H30" s="6">
        <v>-13582.45</v>
      </c>
      <c r="I30" s="6">
        <f t="shared" si="0"/>
        <v>44342.5</v>
      </c>
    </row>
    <row r="31" spans="1:9" x14ac:dyDescent="0.25">
      <c r="A31" s="4" t="s">
        <v>7</v>
      </c>
      <c r="B31" s="5">
        <v>43852</v>
      </c>
      <c r="C31" s="4"/>
      <c r="D31" s="4" t="s">
        <v>33</v>
      </c>
      <c r="E31" s="4" t="s">
        <v>68</v>
      </c>
      <c r="F31" s="4"/>
      <c r="G31" s="4" t="s">
        <v>104</v>
      </c>
      <c r="H31" s="6">
        <v>-863.53</v>
      </c>
      <c r="I31" s="6">
        <f t="shared" si="0"/>
        <v>43478.97</v>
      </c>
    </row>
    <row r="32" spans="1:9" x14ac:dyDescent="0.25">
      <c r="A32" s="4" t="s">
        <v>10</v>
      </c>
      <c r="B32" s="5">
        <v>43853</v>
      </c>
      <c r="C32" s="4"/>
      <c r="D32" s="4"/>
      <c r="E32" s="4"/>
      <c r="F32" s="4"/>
      <c r="G32" s="4" t="s">
        <v>117</v>
      </c>
      <c r="H32" s="6">
        <v>-23000</v>
      </c>
      <c r="I32" s="6">
        <f t="shared" si="0"/>
        <v>20478.97</v>
      </c>
    </row>
    <row r="33" spans="1:9" x14ac:dyDescent="0.25">
      <c r="A33" s="4" t="s">
        <v>9</v>
      </c>
      <c r="B33" s="5">
        <v>43853</v>
      </c>
      <c r="C33" s="4"/>
      <c r="D33" s="4" t="s">
        <v>34</v>
      </c>
      <c r="E33" s="4" t="s">
        <v>69</v>
      </c>
      <c r="F33" s="4"/>
      <c r="G33" s="4" t="s">
        <v>105</v>
      </c>
      <c r="H33" s="6">
        <v>-1015.18</v>
      </c>
      <c r="I33" s="6">
        <f t="shared" si="0"/>
        <v>19463.79</v>
      </c>
    </row>
    <row r="34" spans="1:9" x14ac:dyDescent="0.25">
      <c r="A34" s="4" t="s">
        <v>9</v>
      </c>
      <c r="B34" s="5">
        <v>43853</v>
      </c>
      <c r="C34" s="4"/>
      <c r="D34" s="4" t="s">
        <v>35</v>
      </c>
      <c r="E34" s="4" t="s">
        <v>70</v>
      </c>
      <c r="F34" s="4"/>
      <c r="G34" s="4" t="s">
        <v>106</v>
      </c>
      <c r="H34" s="6">
        <v>-191.91</v>
      </c>
      <c r="I34" s="6">
        <f t="shared" si="0"/>
        <v>19271.88</v>
      </c>
    </row>
    <row r="35" spans="1:9" x14ac:dyDescent="0.25">
      <c r="A35" s="4" t="s">
        <v>10</v>
      </c>
      <c r="B35" s="5">
        <v>43853</v>
      </c>
      <c r="C35" s="4"/>
      <c r="D35" s="4"/>
      <c r="E35" s="4"/>
      <c r="F35" s="4"/>
      <c r="G35" s="4" t="s">
        <v>118</v>
      </c>
      <c r="H35" s="6">
        <v>50000</v>
      </c>
      <c r="I35" s="6">
        <f t="shared" si="0"/>
        <v>69271.88</v>
      </c>
    </row>
    <row r="36" spans="1:9" x14ac:dyDescent="0.25">
      <c r="A36" s="4" t="s">
        <v>9</v>
      </c>
      <c r="B36" s="5">
        <v>43858</v>
      </c>
      <c r="C36" s="4"/>
      <c r="D36" s="4" t="s">
        <v>36</v>
      </c>
      <c r="E36" s="4" t="s">
        <v>71</v>
      </c>
      <c r="F36" s="4"/>
      <c r="G36" s="4" t="s">
        <v>107</v>
      </c>
      <c r="H36" s="6">
        <v>-300</v>
      </c>
      <c r="I36" s="6">
        <f t="shared" si="0"/>
        <v>68971.88</v>
      </c>
    </row>
    <row r="37" spans="1:9" x14ac:dyDescent="0.25">
      <c r="A37" s="4" t="s">
        <v>9</v>
      </c>
      <c r="B37" s="5">
        <v>43858</v>
      </c>
      <c r="C37" s="4"/>
      <c r="D37" s="4" t="s">
        <v>37</v>
      </c>
      <c r="E37" s="4" t="s">
        <v>72</v>
      </c>
      <c r="F37" s="4"/>
      <c r="G37" s="4" t="s">
        <v>108</v>
      </c>
      <c r="H37" s="6">
        <v>-570</v>
      </c>
      <c r="I37" s="6">
        <f t="shared" si="0"/>
        <v>68401.88</v>
      </c>
    </row>
    <row r="38" spans="1:9" x14ac:dyDescent="0.25">
      <c r="A38" s="4" t="s">
        <v>9</v>
      </c>
      <c r="B38" s="5">
        <v>43859</v>
      </c>
      <c r="C38" s="4"/>
      <c r="D38" s="4" t="s">
        <v>38</v>
      </c>
      <c r="E38" s="4" t="s">
        <v>73</v>
      </c>
      <c r="F38" s="4"/>
      <c r="G38" s="4" t="s">
        <v>109</v>
      </c>
      <c r="H38" s="6">
        <v>-1000</v>
      </c>
      <c r="I38" s="6">
        <f t="shared" si="0"/>
        <v>67401.88</v>
      </c>
    </row>
    <row r="39" spans="1:9" ht="27" customHeight="1" x14ac:dyDescent="0.25">
      <c r="A39" s="4" t="s">
        <v>8</v>
      </c>
      <c r="B39" s="5">
        <v>43859</v>
      </c>
      <c r="C39" s="4"/>
      <c r="D39" s="4"/>
      <c r="E39" s="4"/>
      <c r="F39" s="4"/>
      <c r="G39" s="15" t="s">
        <v>119</v>
      </c>
      <c r="H39" s="6">
        <v>25815.88</v>
      </c>
      <c r="I39" s="6">
        <f t="shared" si="0"/>
        <v>93217.76</v>
      </c>
    </row>
    <row r="40" spans="1:9" x14ac:dyDescent="0.25">
      <c r="A40" s="4" t="s">
        <v>7</v>
      </c>
      <c r="B40" s="5">
        <v>43860</v>
      </c>
      <c r="C40" s="4"/>
      <c r="D40" s="4" t="s">
        <v>11</v>
      </c>
      <c r="E40" s="4" t="s">
        <v>47</v>
      </c>
      <c r="F40" s="4"/>
      <c r="G40" s="4" t="s">
        <v>110</v>
      </c>
      <c r="H40" s="6">
        <v>-5396.13</v>
      </c>
      <c r="I40" s="6">
        <f t="shared" si="0"/>
        <v>87821.63</v>
      </c>
    </row>
    <row r="41" spans="1:9" x14ac:dyDescent="0.25">
      <c r="A41" s="4" t="s">
        <v>7</v>
      </c>
      <c r="B41" s="5">
        <v>43860</v>
      </c>
      <c r="C41" s="4"/>
      <c r="D41" s="4" t="s">
        <v>11</v>
      </c>
      <c r="E41" s="4" t="s">
        <v>48</v>
      </c>
      <c r="F41" s="4"/>
      <c r="G41" s="4" t="s">
        <v>82</v>
      </c>
      <c r="H41" s="6">
        <v>-8511.33</v>
      </c>
      <c r="I41" s="6">
        <f t="shared" si="0"/>
        <v>79310.3</v>
      </c>
    </row>
    <row r="42" spans="1:9" x14ac:dyDescent="0.25">
      <c r="A42" s="4" t="s">
        <v>9</v>
      </c>
      <c r="B42" s="5">
        <v>43860</v>
      </c>
      <c r="C42" s="4"/>
      <c r="D42" s="4" t="s">
        <v>39</v>
      </c>
      <c r="E42" s="4" t="s">
        <v>74</v>
      </c>
      <c r="F42" s="4"/>
      <c r="G42" s="4" t="s">
        <v>120</v>
      </c>
      <c r="H42" s="6">
        <v>-16000</v>
      </c>
      <c r="I42" s="6">
        <f t="shared" si="0"/>
        <v>63310.3</v>
      </c>
    </row>
    <row r="43" spans="1:9" x14ac:dyDescent="0.25">
      <c r="A43" s="4" t="s">
        <v>9</v>
      </c>
      <c r="B43" s="5">
        <v>43860</v>
      </c>
      <c r="C43" s="4"/>
      <c r="D43" s="4" t="s">
        <v>40</v>
      </c>
      <c r="E43" s="4" t="s">
        <v>75</v>
      </c>
      <c r="F43" s="4"/>
      <c r="G43" s="4" t="s">
        <v>111</v>
      </c>
      <c r="H43" s="6">
        <v>-5000</v>
      </c>
      <c r="I43" s="6">
        <f t="shared" si="0"/>
        <v>58310.3</v>
      </c>
    </row>
    <row r="44" spans="1:9" x14ac:dyDescent="0.25">
      <c r="A44" s="4" t="s">
        <v>9</v>
      </c>
      <c r="B44" s="5">
        <v>43860</v>
      </c>
      <c r="C44" s="4"/>
      <c r="D44" s="4" t="s">
        <v>41</v>
      </c>
      <c r="E44" s="4" t="s">
        <v>76</v>
      </c>
      <c r="F44" s="4"/>
      <c r="G44" s="4" t="s">
        <v>112</v>
      </c>
      <c r="H44" s="6">
        <v>-369.83</v>
      </c>
      <c r="I44" s="6">
        <f t="shared" si="0"/>
        <v>57940.47</v>
      </c>
    </row>
    <row r="45" spans="1:9" x14ac:dyDescent="0.25">
      <c r="A45" s="4" t="s">
        <v>9</v>
      </c>
      <c r="B45" s="5">
        <v>43860</v>
      </c>
      <c r="C45" s="4"/>
      <c r="D45" s="4" t="s">
        <v>42</v>
      </c>
      <c r="E45" s="4" t="s">
        <v>77</v>
      </c>
      <c r="F45" s="4"/>
      <c r="G45" s="4" t="s">
        <v>113</v>
      </c>
      <c r="H45" s="6">
        <v>-2575</v>
      </c>
      <c r="I45" s="6">
        <f t="shared" si="0"/>
        <v>55365.47</v>
      </c>
    </row>
    <row r="46" spans="1:9" x14ac:dyDescent="0.25">
      <c r="A46" s="4" t="s">
        <v>9</v>
      </c>
      <c r="B46" s="5">
        <v>43860</v>
      </c>
      <c r="C46" s="4"/>
      <c r="D46" s="4" t="s">
        <v>43</v>
      </c>
      <c r="E46" s="4" t="s">
        <v>78</v>
      </c>
      <c r="F46" s="4"/>
      <c r="G46" s="4" t="s">
        <v>114</v>
      </c>
      <c r="H46" s="6">
        <v>-462.95</v>
      </c>
      <c r="I46" s="6">
        <f t="shared" si="0"/>
        <v>54902.52</v>
      </c>
    </row>
    <row r="47" spans="1:9" x14ac:dyDescent="0.25">
      <c r="A47" s="4" t="s">
        <v>9</v>
      </c>
      <c r="B47" s="5">
        <v>43860</v>
      </c>
      <c r="C47" s="4"/>
      <c r="D47" s="4" t="s">
        <v>44</v>
      </c>
      <c r="E47" s="4" t="s">
        <v>79</v>
      </c>
      <c r="F47" s="4"/>
      <c r="G47" s="4" t="s">
        <v>115</v>
      </c>
      <c r="H47" s="6">
        <v>-48</v>
      </c>
      <c r="I47" s="6">
        <f t="shared" si="0"/>
        <v>54854.52</v>
      </c>
    </row>
    <row r="48" spans="1:9" x14ac:dyDescent="0.25">
      <c r="A48" s="4" t="s">
        <v>9</v>
      </c>
      <c r="B48" s="5">
        <v>43860</v>
      </c>
      <c r="C48" s="4"/>
      <c r="D48" s="4" t="s">
        <v>45</v>
      </c>
      <c r="E48" s="4" t="s">
        <v>80</v>
      </c>
      <c r="F48" s="4"/>
      <c r="G48" s="4" t="s">
        <v>121</v>
      </c>
      <c r="H48" s="6">
        <v>-724</v>
      </c>
      <c r="I48" s="6">
        <f t="shared" si="0"/>
        <v>54130.52</v>
      </c>
    </row>
    <row r="49" spans="1:9" ht="15.75" thickBot="1" x14ac:dyDescent="0.3">
      <c r="A49" s="4" t="s">
        <v>9</v>
      </c>
      <c r="B49" s="5">
        <v>43861</v>
      </c>
      <c r="C49" s="4"/>
      <c r="D49" s="4" t="s">
        <v>46</v>
      </c>
      <c r="E49" s="4" t="s">
        <v>70</v>
      </c>
      <c r="F49" s="4"/>
      <c r="G49" s="4" t="s">
        <v>122</v>
      </c>
      <c r="H49" s="7">
        <v>-195.52</v>
      </c>
      <c r="I49" s="7">
        <f t="shared" si="0"/>
        <v>53935</v>
      </c>
    </row>
    <row r="50" spans="1:9" ht="15.75" thickBot="1" x14ac:dyDescent="0.3">
      <c r="A50" s="4"/>
      <c r="B50" s="5"/>
      <c r="C50" s="4"/>
      <c r="D50" s="4"/>
      <c r="E50" s="4"/>
      <c r="F50" s="4"/>
      <c r="G50" s="4"/>
      <c r="H50" s="8">
        <f>ROUND(SUM(H2:H49),5)</f>
        <v>-20631.41</v>
      </c>
      <c r="I50" s="8">
        <f>I49</f>
        <v>53935</v>
      </c>
    </row>
    <row r="51" spans="1:9" s="10" customFormat="1" ht="12" thickBot="1" x14ac:dyDescent="0.25">
      <c r="A51" s="1"/>
      <c r="B51" s="3"/>
      <c r="C51" s="1"/>
      <c r="D51" s="1"/>
      <c r="E51" s="1"/>
      <c r="F51" s="1"/>
      <c r="G51" s="1"/>
      <c r="H51" s="9">
        <f>H50</f>
        <v>-20631.41</v>
      </c>
      <c r="I51" s="9">
        <f>I50</f>
        <v>53935</v>
      </c>
    </row>
    <row r="52" spans="1:9" ht="15.75" thickTop="1" x14ac:dyDescent="0.25"/>
  </sheetData>
  <pageMargins left="0.7" right="0.7" top="1.25" bottom="0.75" header="0.1" footer="0.3"/>
  <pageSetup orientation="landscape" r:id="rId1"/>
  <headerFooter>
    <oddHeader>&amp;C&amp;"Arial,Bold"&amp;12
BSEACD
&amp;10Operating Register - Checking Account
January 1 - January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200025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200025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2020-04-15T19:18:21Z</cp:lastPrinted>
  <dcterms:created xsi:type="dcterms:W3CDTF">2020-02-06T20:00:23Z</dcterms:created>
  <dcterms:modified xsi:type="dcterms:W3CDTF">2020-04-15T19:20:06Z</dcterms:modified>
</cp:coreProperties>
</file>