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9DA15EF6-1634-4A90-BD69-272B7F2BCDAB}" xr6:coauthVersionLast="45" xr6:coauthVersionMax="45" xr10:uidLastSave="{00000000-0000-0000-0000-000000000000}"/>
  <bookViews>
    <workbookView xWindow="3360" yWindow="615" windowWidth="21600" windowHeight="14760" xr2:uid="{51EA4932-8664-4F88-93E6-BDCD6D780E8A}"/>
  </bookViews>
  <sheets>
    <sheet name="Sheet1" sheetId="1" r:id="rId1"/>
  </sheets>
  <definedNames>
    <definedName name="_xlnm.Print_Area" localSheetId="0">Sheet1!$A$1:$M$83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Sheet1!$M$39,Sheet1!$M$40,Sheet1!$M$41,Sheet1!$M$42,Sheet1!$M$43,Sheet1!$M$44,Sheet1!$M$45,Sheet1!$M$46,Sheet1!$M$47,Sheet1!$M$48,Sheet1!$M$49,Sheet1!$M$50,Sheet1!$M$51,Sheet1!$M$52,Sheet1!$M$53,Sheet1!$M$54</definedName>
    <definedName name="QB_FORMULA_3" localSheetId="0" hidden="1">Sheet1!$M$55,Sheet1!$M$56,Sheet1!$M$57,Sheet1!$M$58,Sheet1!$M$59,Sheet1!$M$60,Sheet1!$M$61,Sheet1!$M$62,Sheet1!$M$63,Sheet1!$M$64,Sheet1!$M$65,Sheet1!$M$66,Sheet1!$M$67,Sheet1!$M$68,Sheet1!$M$69,Sheet1!$M$70</definedName>
    <definedName name="QB_FORMULA_4" localSheetId="0" hidden="1">Sheet1!$M$71,Sheet1!$M$72,Sheet1!$M$73,Sheet1!$M$74,Sheet1!$M$75,Sheet1!$M$76,Sheet1!$M$77,Sheet1!$M$78,Sheet1!$M$79,Sheet1!$K$80,Sheet1!$M$80,Sheet1!$K$81,Sheet1!$M$81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20200831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" l="1"/>
  <c r="K81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l="1"/>
  <c r="M72" i="1" s="1"/>
  <c r="M73" i="1" s="1"/>
  <c r="M74" i="1" s="1"/>
  <c r="M75" i="1" s="1"/>
  <c r="M76" i="1" s="1"/>
  <c r="M77" i="1" s="1"/>
  <c r="M78" i="1" s="1"/>
  <c r="M79" i="1" s="1"/>
  <c r="M80" i="1" s="1"/>
  <c r="M81" i="1" s="1"/>
</calcChain>
</file>

<file path=xl/sharedStrings.xml><?xml version="1.0" encoding="utf-8"?>
<sst xmlns="http://schemas.openxmlformats.org/spreadsheetml/2006/main" count="286" uniqueCount="188">
  <si>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</si>
  <si>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</si>
  <si>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</si>
  <si>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</si>
  <si>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</si>
  <si>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</si>
  <si>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</si>
  <si>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</si>
  <si>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</si>
  <si>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Liability Check</t>
  </si>
  <si>
    <t>Deposit</t>
  </si>
  <si>
    <t>25552</t>
  </si>
  <si>
    <t>25553</t>
  </si>
  <si>
    <t>25554</t>
  </si>
  <si>
    <t>25555</t>
  </si>
  <si>
    <t>25556</t>
  </si>
  <si>
    <t>25557</t>
  </si>
  <si>
    <t>25558</t>
  </si>
  <si>
    <t>25559</t>
  </si>
  <si>
    <t>25560</t>
  </si>
  <si>
    <t>25561</t>
  </si>
  <si>
    <t>25562</t>
  </si>
  <si>
    <t>25563</t>
  </si>
  <si>
    <t>25564</t>
  </si>
  <si>
    <t>25565</t>
  </si>
  <si>
    <t>25566</t>
  </si>
  <si>
    <t>25567</t>
  </si>
  <si>
    <t>25568</t>
  </si>
  <si>
    <t>25569</t>
  </si>
  <si>
    <t>25570</t>
  </si>
  <si>
    <t>25571</t>
  </si>
  <si>
    <t>25572</t>
  </si>
  <si>
    <t>25573</t>
  </si>
  <si>
    <t>25574</t>
  </si>
  <si>
    <t>25575</t>
  </si>
  <si>
    <t>25576</t>
  </si>
  <si>
    <t>EFT</t>
  </si>
  <si>
    <t>25577</t>
  </si>
  <si>
    <t>25578</t>
  </si>
  <si>
    <t>25579</t>
  </si>
  <si>
    <t>25580</t>
  </si>
  <si>
    <t>25581</t>
  </si>
  <si>
    <t>25582</t>
  </si>
  <si>
    <t>25583</t>
  </si>
  <si>
    <t>25584</t>
  </si>
  <si>
    <t>25585</t>
  </si>
  <si>
    <t>25586</t>
  </si>
  <si>
    <t>25587</t>
  </si>
  <si>
    <t>8252020EFT</t>
  </si>
  <si>
    <t>25588</t>
  </si>
  <si>
    <t>25589</t>
  </si>
  <si>
    <t>25590</t>
  </si>
  <si>
    <t>25591</t>
  </si>
  <si>
    <t>25592</t>
  </si>
  <si>
    <t>25593</t>
  </si>
  <si>
    <t>25594</t>
  </si>
  <si>
    <t>82620EFT</t>
  </si>
  <si>
    <t>82720EFT</t>
  </si>
  <si>
    <t>082720EFT</t>
  </si>
  <si>
    <t>25595</t>
  </si>
  <si>
    <t>25596</t>
  </si>
  <si>
    <t>25597</t>
  </si>
  <si>
    <t>25598</t>
  </si>
  <si>
    <t>25599</t>
  </si>
  <si>
    <t>25600</t>
  </si>
  <si>
    <t>25601</t>
  </si>
  <si>
    <t>25602</t>
  </si>
  <si>
    <t>25603</t>
  </si>
  <si>
    <t>25604</t>
  </si>
  <si>
    <t>25605</t>
  </si>
  <si>
    <t>25606</t>
  </si>
  <si>
    <t>25607</t>
  </si>
  <si>
    <t>25608</t>
  </si>
  <si>
    <t>25624</t>
  </si>
  <si>
    <t>25625</t>
  </si>
  <si>
    <t>Brian Smith</t>
  </si>
  <si>
    <t>Pedernales Electric Cooperative</t>
  </si>
  <si>
    <t>Waste Management of Texas, Inc.</t>
  </si>
  <si>
    <t>Exxon Mobil Business Card</t>
  </si>
  <si>
    <t>Jan-Pro of Austin</t>
  </si>
  <si>
    <t>Orsak Landscape Services</t>
  </si>
  <si>
    <t>Bickerstaff</t>
  </si>
  <si>
    <t>In-Situ Inc.</t>
  </si>
  <si>
    <t>Capital of Texas Media Foundation</t>
  </si>
  <si>
    <t>The University of Texas at Austin</t>
  </si>
  <si>
    <t>GateHouse Austin</t>
  </si>
  <si>
    <t>ASR Systems, LLC</t>
  </si>
  <si>
    <t>Integritek</t>
  </si>
  <si>
    <t>Dayton A/C &amp; Heating</t>
  </si>
  <si>
    <t>BB&amp;T</t>
  </si>
  <si>
    <t>Barton Publications</t>
  </si>
  <si>
    <t>Brian Hunt</t>
  </si>
  <si>
    <t>BCRAGD</t>
  </si>
  <si>
    <t>Time Warner Cable</t>
  </si>
  <si>
    <t>Ameritas Life Insurance Corp.</t>
  </si>
  <si>
    <t>LCRA-ELS</t>
  </si>
  <si>
    <t>Unum Life Insurance Co.</t>
  </si>
  <si>
    <t>State Office of Administrative Hearings</t>
  </si>
  <si>
    <t>Shannon DeLong</t>
  </si>
  <si>
    <t>Reliance Trust Company</t>
  </si>
  <si>
    <t>United States Treasury</t>
  </si>
  <si>
    <t>U.S. Geological Survey</t>
  </si>
  <si>
    <t>Staples</t>
  </si>
  <si>
    <t>Enoch Kever PLLC</t>
  </si>
  <si>
    <t>Sam's Club</t>
  </si>
  <si>
    <t>Ready Refresh by Nestle</t>
  </si>
  <si>
    <t>City of Austin</t>
  </si>
  <si>
    <t>CIT Technology Fin Serv, Inc</t>
  </si>
  <si>
    <t>Fidelity Security Life Insurance Company</t>
  </si>
  <si>
    <t>CTRMA Processing</t>
  </si>
  <si>
    <t>Patrick Shield</t>
  </si>
  <si>
    <t>AFLAC</t>
  </si>
  <si>
    <t>MetLife</t>
  </si>
  <si>
    <t>United Healthcare</t>
  </si>
  <si>
    <t>LARSEN, ROBERT D</t>
  </si>
  <si>
    <t>Tammy Raymond</t>
  </si>
  <si>
    <t>Lane Cockrell</t>
  </si>
  <si>
    <t>Edwards Aquifer Research &amp; Data Center</t>
  </si>
  <si>
    <t>SledgeLaw Group</t>
  </si>
  <si>
    <t>Austin American-Statesman</t>
  </si>
  <si>
    <t>Reserve Account</t>
  </si>
  <si>
    <t>Office Depot, Inc.</t>
  </si>
  <si>
    <t>Electricity</t>
  </si>
  <si>
    <t>Trash and Recycling Service</t>
  </si>
  <si>
    <t>Gasoline</t>
  </si>
  <si>
    <t>August Office Cleaning Services</t>
  </si>
  <si>
    <t>Landscape Services</t>
  </si>
  <si>
    <t>Legal - General, EP, Permian Hwy Pipeline, Hays Co Voter</t>
  </si>
  <si>
    <t>Level Troll 500</t>
  </si>
  <si>
    <t>Level Troll 400 w/ twist lock hanger</t>
  </si>
  <si>
    <t>Annual Austin American Statesman Subscription</t>
  </si>
  <si>
    <t>IT, Phone, Anti-virus, Office 365</t>
  </si>
  <si>
    <t>A/C replacement for GM suite</t>
  </si>
  <si>
    <t>Funds Transfer</t>
  </si>
  <si>
    <t>Various Charges</t>
  </si>
  <si>
    <t>GMA-9 DFC Planning Phase 2 (Jan-Dec 2020)</t>
  </si>
  <si>
    <t>Internet</t>
  </si>
  <si>
    <t>May 2020 SOAH EP Fees and Fringe</t>
  </si>
  <si>
    <t>Expense Reimbursement</t>
  </si>
  <si>
    <t>Bi-weekly Retirement and Loan Pmt</t>
  </si>
  <si>
    <t>74-2488641</t>
  </si>
  <si>
    <t>Office Supplies</t>
  </si>
  <si>
    <t>Legal  EP July 2020</t>
  </si>
  <si>
    <t>Canteen and Office Supplies</t>
  </si>
  <si>
    <t>Water Cooler Rental</t>
  </si>
  <si>
    <t>Water Service</t>
  </si>
  <si>
    <t>Copier Lease</t>
  </si>
  <si>
    <t>Tree trimming and vine removal Pmt 1 of 2</t>
  </si>
  <si>
    <t>Tree trimming and vine removal Pmt 2 of 2</t>
  </si>
  <si>
    <t>74-2488641 Directors</t>
  </si>
  <si>
    <t>Poison Ivy Extraction</t>
  </si>
  <si>
    <t>July 2020 SOAH EP Fees and Fringe</t>
  </si>
  <si>
    <t>74-2488641 additional director check</t>
  </si>
  <si>
    <t>Director Reimbursement</t>
  </si>
  <si>
    <t>Employee Expense Reimbursement - AAPG Dues</t>
  </si>
  <si>
    <t>Employee Expense Reimbursement</t>
  </si>
  <si>
    <t>Travis Co ILA Reimbursement</t>
  </si>
  <si>
    <t>Petty Cash Fund Replenishment</t>
  </si>
  <si>
    <t>Well Study Analysis</t>
  </si>
  <si>
    <t>VOID: Legislative Services June 2020</t>
  </si>
  <si>
    <t>Public Hearing  Ad on ASR Ruby Ranch</t>
  </si>
  <si>
    <t>Postage Replenishment</t>
  </si>
  <si>
    <t>Supplies</t>
  </si>
  <si>
    <t>Legislative Services July 2020</t>
  </si>
  <si>
    <t>Service Charge</t>
  </si>
  <si>
    <t>Interest</t>
  </si>
  <si>
    <t>BARTON SPRINGS EDWARDS AQUIFER CONSERVATION DISTRICT</t>
  </si>
  <si>
    <t>MONTHLY CHECK REGISTER</t>
  </si>
  <si>
    <t>August 1 - August 31, 2020</t>
  </si>
  <si>
    <t>Microsoft 365 for Mac - expense reimbursement</t>
  </si>
  <si>
    <t>Digital Subscription to Austin Monitor for VE</t>
  </si>
  <si>
    <t>Scholarship for Arushi Harkawat , UT Austin</t>
  </si>
  <si>
    <t>Ruby Ranch ASR Consultant Services</t>
  </si>
  <si>
    <t>Funds Transfer Payroll</t>
  </si>
  <si>
    <t>Public Hearing Ad for Ruby Ranch ASR</t>
  </si>
  <si>
    <t>Expense Reimbursement - PG License Renewal, Mileage</t>
  </si>
  <si>
    <t>Aquifer Science - Annual Magellan Sampling</t>
  </si>
  <si>
    <t>Life Insurance Premium - August</t>
  </si>
  <si>
    <t>Vision Insurance Premium -September</t>
  </si>
  <si>
    <t>Annual Joint Funding Agreement</t>
  </si>
  <si>
    <t>Gap Insurance Premium -September</t>
  </si>
  <si>
    <t xml:space="preserve">Toll Fee </t>
  </si>
  <si>
    <t>Deposit (permittee production fee payments, and 3 LPPs)</t>
  </si>
  <si>
    <t>Employee-paid Supplemental Insurance Premium</t>
  </si>
  <si>
    <t>Dental Insurance Premium - September</t>
  </si>
  <si>
    <t>Health Insurance Premium - September</t>
  </si>
  <si>
    <t>Deposit (Magellan Annual Sampling)</t>
  </si>
  <si>
    <t>Legislative Services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</si>
</sst>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9525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152400</xdr:colOff>
          <xdr:row>5</xdr:row>
          <xdr:rowOff>9525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CC47-BD09-4574-8753-E121384D1703}">
  <sheetPr codeName="Sheet1"/>
  <dimension ref="A1:M83"/>
  <sheetViews>
    <sheetView tabSelected="1" workbookViewId="0">
      <pane xSplit="1" ySplit="5" topLeftCell="B75" activePane="bottomRight" state="frozenSplit"/>
      <selection pane="topRight" activeCell="C1" sqref="C1"/>
      <selection pane="bottomLeft" activeCell="A2" sqref="A2"/>
      <selection pane="bottomRight" activeCell="A3" sqref="A3:M3"/>
    </sheetView>
  </sheetViews>
  <sheetFormatPr defaultRowHeight="15" x14ac:dyDescent="0.25"/>
  <cols>
    <col min="1" max="1" width="10.7109375" style="14" customWidth="1"/>
    <col min="2" max="2" width="0.7109375" style="14" customWidth="1"/>
    <col min="3" max="3" width="8.5703125" style="14" customWidth="1"/>
    <col min="4" max="4" width="1" style="14" customWidth="1"/>
    <col min="5" max="5" width="9.140625" style="14" customWidth="1"/>
    <col min="6" max="6" width="0.5703125" style="14" customWidth="1"/>
    <col min="7" max="7" width="30.140625" style="14" customWidth="1"/>
    <col min="8" max="8" width="0.85546875" style="14" customWidth="1"/>
    <col min="9" max="9" width="41.5703125" style="14" customWidth="1"/>
    <col min="10" max="10" width="1" style="14" customWidth="1"/>
    <col min="11" max="11" width="8.42578125" style="14" bestFit="1" customWidth="1"/>
    <col min="12" max="12" width="1.140625" style="14" customWidth="1"/>
    <col min="13" max="13" width="8.7109375" style="14" bestFit="1" customWidth="1"/>
  </cols>
  <sheetData>
    <row r="1" spans="1:13" s="15" customFormat="1" ht="27" customHeight="1" x14ac:dyDescent="0.25">
      <c r="A1" s="17" t="s">
        <v>166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6" customFormat="1" ht="21" customHeight="1" x14ac:dyDescent="0.25">
      <c r="A2" s="19" t="s">
        <v>167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6" customFormat="1" ht="18" customHeight="1" x14ac:dyDescent="0.25">
      <c r="A3" s="19" t="s">
        <v>168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s="13" customFormat="1" ht="17.25" customHeight="1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  <c r="L5" s="11"/>
      <c r="M5" s="12" t="s">
        <v>6</v>
      </c>
    </row>
    <row r="6" spans="1:13" ht="17.25" customHeight="1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81201.36</v>
      </c>
    </row>
    <row r="7" spans="1:13" ht="17.25" customHeight="1" x14ac:dyDescent="0.25">
      <c r="A7" s="4" t="s">
        <v>7</v>
      </c>
      <c r="B7" s="4"/>
      <c r="C7" s="5">
        <v>44047</v>
      </c>
      <c r="D7" s="4"/>
      <c r="E7" s="4" t="s">
        <v>11</v>
      </c>
      <c r="F7" s="4"/>
      <c r="G7" s="4" t="s">
        <v>75</v>
      </c>
      <c r="H7" s="4"/>
      <c r="I7" s="4" t="s">
        <v>169</v>
      </c>
      <c r="J7" s="4"/>
      <c r="K7" s="6">
        <v>-107.17</v>
      </c>
      <c r="L7" s="4"/>
      <c r="M7" s="6">
        <f t="shared" ref="M7:M38" si="0">ROUND(M6+K7,5)</f>
        <v>81094.19</v>
      </c>
    </row>
    <row r="8" spans="1:13" ht="17.25" customHeight="1" x14ac:dyDescent="0.25">
      <c r="A8" s="4" t="s">
        <v>7</v>
      </c>
      <c r="B8" s="4"/>
      <c r="C8" s="5">
        <v>44047</v>
      </c>
      <c r="D8" s="4"/>
      <c r="E8" s="4" t="s">
        <v>12</v>
      </c>
      <c r="F8" s="4"/>
      <c r="G8" s="4" t="s">
        <v>76</v>
      </c>
      <c r="H8" s="4"/>
      <c r="I8" s="4" t="s">
        <v>122</v>
      </c>
      <c r="J8" s="4"/>
      <c r="K8" s="6">
        <v>-464.7</v>
      </c>
      <c r="L8" s="4"/>
      <c r="M8" s="6">
        <f t="shared" si="0"/>
        <v>80629.490000000005</v>
      </c>
    </row>
    <row r="9" spans="1:13" ht="17.25" customHeight="1" x14ac:dyDescent="0.25">
      <c r="A9" s="4" t="s">
        <v>7</v>
      </c>
      <c r="B9" s="4"/>
      <c r="C9" s="5">
        <v>44047</v>
      </c>
      <c r="D9" s="4"/>
      <c r="E9" s="4" t="s">
        <v>13</v>
      </c>
      <c r="F9" s="4"/>
      <c r="G9" s="4" t="s">
        <v>77</v>
      </c>
      <c r="H9" s="4"/>
      <c r="I9" s="4" t="s">
        <v>123</v>
      </c>
      <c r="J9" s="4"/>
      <c r="K9" s="6">
        <v>-455.87</v>
      </c>
      <c r="L9" s="4"/>
      <c r="M9" s="6">
        <f t="shared" si="0"/>
        <v>80173.62</v>
      </c>
    </row>
    <row r="10" spans="1:13" ht="17.25" customHeight="1" x14ac:dyDescent="0.25">
      <c r="A10" s="4" t="s">
        <v>7</v>
      </c>
      <c r="B10" s="4"/>
      <c r="C10" s="5">
        <v>44047</v>
      </c>
      <c r="D10" s="4"/>
      <c r="E10" s="4" t="s">
        <v>14</v>
      </c>
      <c r="F10" s="4"/>
      <c r="G10" s="4" t="s">
        <v>78</v>
      </c>
      <c r="H10" s="4"/>
      <c r="I10" s="4" t="s">
        <v>124</v>
      </c>
      <c r="J10" s="4"/>
      <c r="K10" s="6">
        <v>-67.03</v>
      </c>
      <c r="L10" s="4"/>
      <c r="M10" s="6">
        <f t="shared" si="0"/>
        <v>80106.59</v>
      </c>
    </row>
    <row r="11" spans="1:13" ht="17.25" customHeight="1" x14ac:dyDescent="0.25">
      <c r="A11" s="4" t="s">
        <v>7</v>
      </c>
      <c r="B11" s="4"/>
      <c r="C11" s="5">
        <v>44047</v>
      </c>
      <c r="D11" s="4"/>
      <c r="E11" s="4" t="s">
        <v>15</v>
      </c>
      <c r="F11" s="4"/>
      <c r="G11" s="4" t="s">
        <v>79</v>
      </c>
      <c r="H11" s="4"/>
      <c r="I11" s="4" t="s">
        <v>125</v>
      </c>
      <c r="J11" s="4"/>
      <c r="K11" s="6">
        <v>-260</v>
      </c>
      <c r="L11" s="4"/>
      <c r="M11" s="6">
        <f t="shared" si="0"/>
        <v>79846.59</v>
      </c>
    </row>
    <row r="12" spans="1:13" ht="17.25" customHeight="1" x14ac:dyDescent="0.25">
      <c r="A12" s="4" t="s">
        <v>7</v>
      </c>
      <c r="B12" s="4"/>
      <c r="C12" s="5">
        <v>44047</v>
      </c>
      <c r="D12" s="4"/>
      <c r="E12" s="4" t="s">
        <v>16</v>
      </c>
      <c r="F12" s="4"/>
      <c r="G12" s="4" t="s">
        <v>80</v>
      </c>
      <c r="H12" s="4"/>
      <c r="I12" s="4" t="s">
        <v>126</v>
      </c>
      <c r="J12" s="4"/>
      <c r="K12" s="6">
        <v>-65</v>
      </c>
      <c r="L12" s="4"/>
      <c r="M12" s="6">
        <f t="shared" si="0"/>
        <v>79781.59</v>
      </c>
    </row>
    <row r="13" spans="1:13" ht="17.25" customHeight="1" x14ac:dyDescent="0.25">
      <c r="A13" s="4" t="s">
        <v>7</v>
      </c>
      <c r="B13" s="4"/>
      <c r="C13" s="5">
        <v>44047</v>
      </c>
      <c r="D13" s="4"/>
      <c r="E13" s="4" t="s">
        <v>17</v>
      </c>
      <c r="F13" s="4"/>
      <c r="G13" s="4" t="s">
        <v>81</v>
      </c>
      <c r="H13" s="4"/>
      <c r="I13" s="4" t="s">
        <v>127</v>
      </c>
      <c r="J13" s="4"/>
      <c r="K13" s="6">
        <v>-2252</v>
      </c>
      <c r="L13" s="4"/>
      <c r="M13" s="6">
        <f t="shared" si="0"/>
        <v>77529.59</v>
      </c>
    </row>
    <row r="14" spans="1:13" ht="17.25" customHeight="1" x14ac:dyDescent="0.25">
      <c r="A14" s="4" t="s">
        <v>7</v>
      </c>
      <c r="B14" s="4"/>
      <c r="C14" s="5">
        <v>44047</v>
      </c>
      <c r="D14" s="4"/>
      <c r="E14" s="4" t="s">
        <v>18</v>
      </c>
      <c r="F14" s="4"/>
      <c r="G14" s="4" t="s">
        <v>82</v>
      </c>
      <c r="H14" s="4"/>
      <c r="I14" s="4" t="s">
        <v>128</v>
      </c>
      <c r="J14" s="4"/>
      <c r="K14" s="6">
        <v>-1255</v>
      </c>
      <c r="L14" s="4"/>
      <c r="M14" s="6">
        <f t="shared" si="0"/>
        <v>76274.59</v>
      </c>
    </row>
    <row r="15" spans="1:13" ht="17.25" customHeight="1" x14ac:dyDescent="0.25">
      <c r="A15" s="4" t="s">
        <v>7</v>
      </c>
      <c r="B15" s="4"/>
      <c r="C15" s="5">
        <v>44047</v>
      </c>
      <c r="D15" s="4"/>
      <c r="E15" s="4" t="s">
        <v>19</v>
      </c>
      <c r="F15" s="4"/>
      <c r="G15" s="4" t="s">
        <v>82</v>
      </c>
      <c r="H15" s="4"/>
      <c r="I15" s="4" t="s">
        <v>129</v>
      </c>
      <c r="J15" s="4"/>
      <c r="K15" s="6">
        <v>-1760</v>
      </c>
      <c r="L15" s="4"/>
      <c r="M15" s="6">
        <f t="shared" si="0"/>
        <v>74514.59</v>
      </c>
    </row>
    <row r="16" spans="1:13" ht="17.25" customHeight="1" x14ac:dyDescent="0.25">
      <c r="A16" s="4" t="s">
        <v>7</v>
      </c>
      <c r="B16" s="4"/>
      <c r="C16" s="5">
        <v>44047</v>
      </c>
      <c r="D16" s="4"/>
      <c r="E16" s="4" t="s">
        <v>20</v>
      </c>
      <c r="F16" s="4"/>
      <c r="G16" s="4" t="s">
        <v>83</v>
      </c>
      <c r="H16" s="4"/>
      <c r="I16" s="4" t="s">
        <v>170</v>
      </c>
      <c r="J16" s="4"/>
      <c r="K16" s="6">
        <v>-199</v>
      </c>
      <c r="L16" s="4"/>
      <c r="M16" s="6">
        <f t="shared" si="0"/>
        <v>74315.59</v>
      </c>
    </row>
    <row r="17" spans="1:13" ht="17.25" customHeight="1" x14ac:dyDescent="0.25">
      <c r="A17" s="4" t="s">
        <v>7</v>
      </c>
      <c r="B17" s="4"/>
      <c r="C17" s="5">
        <v>44047</v>
      </c>
      <c r="D17" s="4"/>
      <c r="E17" s="4" t="s">
        <v>21</v>
      </c>
      <c r="F17" s="4"/>
      <c r="G17" s="4" t="s">
        <v>84</v>
      </c>
      <c r="H17" s="4"/>
      <c r="I17" s="4" t="s">
        <v>171</v>
      </c>
      <c r="J17" s="4"/>
      <c r="K17" s="6">
        <v>-2500</v>
      </c>
      <c r="L17" s="4"/>
      <c r="M17" s="6">
        <f t="shared" si="0"/>
        <v>71815.59</v>
      </c>
    </row>
    <row r="18" spans="1:13" ht="17.25" customHeight="1" x14ac:dyDescent="0.25">
      <c r="A18" s="4" t="s">
        <v>7</v>
      </c>
      <c r="B18" s="4"/>
      <c r="C18" s="5">
        <v>44047</v>
      </c>
      <c r="D18" s="4"/>
      <c r="E18" s="4" t="s">
        <v>22</v>
      </c>
      <c r="F18" s="4"/>
      <c r="G18" s="4" t="s">
        <v>85</v>
      </c>
      <c r="H18" s="4"/>
      <c r="I18" s="4" t="s">
        <v>130</v>
      </c>
      <c r="J18" s="4"/>
      <c r="K18" s="6">
        <v>-184.88</v>
      </c>
      <c r="L18" s="4"/>
      <c r="M18" s="6">
        <f t="shared" si="0"/>
        <v>71630.710000000006</v>
      </c>
    </row>
    <row r="19" spans="1:13" ht="17.25" customHeight="1" x14ac:dyDescent="0.25">
      <c r="A19" s="4" t="s">
        <v>7</v>
      </c>
      <c r="B19" s="4"/>
      <c r="C19" s="5">
        <v>44047</v>
      </c>
      <c r="D19" s="4"/>
      <c r="E19" s="4" t="s">
        <v>23</v>
      </c>
      <c r="F19" s="4"/>
      <c r="G19" s="4" t="s">
        <v>86</v>
      </c>
      <c r="H19" s="4"/>
      <c r="I19" s="4" t="s">
        <v>172</v>
      </c>
      <c r="J19" s="4"/>
      <c r="K19" s="6">
        <v>-2250</v>
      </c>
      <c r="L19" s="4"/>
      <c r="M19" s="6">
        <f t="shared" si="0"/>
        <v>69380.710000000006</v>
      </c>
    </row>
    <row r="20" spans="1:13" ht="17.25" customHeight="1" x14ac:dyDescent="0.25">
      <c r="A20" s="4" t="s">
        <v>7</v>
      </c>
      <c r="B20" s="4"/>
      <c r="C20" s="5">
        <v>44047</v>
      </c>
      <c r="D20" s="4"/>
      <c r="E20" s="4" t="s">
        <v>24</v>
      </c>
      <c r="F20" s="4"/>
      <c r="G20" s="4" t="s">
        <v>87</v>
      </c>
      <c r="H20" s="4"/>
      <c r="I20" s="4" t="s">
        <v>131</v>
      </c>
      <c r="J20" s="4"/>
      <c r="K20" s="6">
        <v>-1756.74</v>
      </c>
      <c r="L20" s="4"/>
      <c r="M20" s="6">
        <f t="shared" si="0"/>
        <v>67623.97</v>
      </c>
    </row>
    <row r="21" spans="1:13" ht="17.25" customHeight="1" x14ac:dyDescent="0.25">
      <c r="A21" s="4" t="s">
        <v>7</v>
      </c>
      <c r="B21" s="4"/>
      <c r="C21" s="5">
        <v>44047</v>
      </c>
      <c r="D21" s="4"/>
      <c r="E21" s="4" t="s">
        <v>25</v>
      </c>
      <c r="F21" s="4"/>
      <c r="G21" s="4" t="s">
        <v>88</v>
      </c>
      <c r="H21" s="4"/>
      <c r="I21" s="4" t="s">
        <v>132</v>
      </c>
      <c r="J21" s="4"/>
      <c r="K21" s="6">
        <v>-5701</v>
      </c>
      <c r="L21" s="4"/>
      <c r="M21" s="6">
        <f t="shared" si="0"/>
        <v>61922.97</v>
      </c>
    </row>
    <row r="22" spans="1:13" ht="17.25" customHeight="1" x14ac:dyDescent="0.25">
      <c r="A22" s="4" t="s">
        <v>8</v>
      </c>
      <c r="B22" s="4"/>
      <c r="C22" s="5">
        <v>44049</v>
      </c>
      <c r="D22" s="4"/>
      <c r="E22" s="4"/>
      <c r="F22" s="4"/>
      <c r="G22" s="4"/>
      <c r="H22" s="4"/>
      <c r="I22" s="4" t="s">
        <v>173</v>
      </c>
      <c r="J22" s="4"/>
      <c r="K22" s="6">
        <v>-23000</v>
      </c>
      <c r="L22" s="4"/>
      <c r="M22" s="6">
        <f t="shared" si="0"/>
        <v>38922.97</v>
      </c>
    </row>
    <row r="23" spans="1:13" ht="17.25" customHeight="1" x14ac:dyDescent="0.25">
      <c r="A23" s="4" t="s">
        <v>8</v>
      </c>
      <c r="B23" s="4"/>
      <c r="C23" s="5">
        <v>44049</v>
      </c>
      <c r="D23" s="4"/>
      <c r="E23" s="4"/>
      <c r="F23" s="4"/>
      <c r="G23" s="4"/>
      <c r="H23" s="4"/>
      <c r="I23" s="4" t="s">
        <v>133</v>
      </c>
      <c r="J23" s="4"/>
      <c r="K23" s="6">
        <v>30000</v>
      </c>
      <c r="L23" s="4"/>
      <c r="M23" s="6">
        <f t="shared" si="0"/>
        <v>68922.97</v>
      </c>
    </row>
    <row r="24" spans="1:13" ht="17.25" customHeight="1" x14ac:dyDescent="0.25">
      <c r="A24" s="4" t="s">
        <v>7</v>
      </c>
      <c r="B24" s="4"/>
      <c r="C24" s="5">
        <v>44054</v>
      </c>
      <c r="D24" s="4"/>
      <c r="E24" s="4" t="s">
        <v>26</v>
      </c>
      <c r="F24" s="4"/>
      <c r="G24" s="4" t="s">
        <v>89</v>
      </c>
      <c r="H24" s="4"/>
      <c r="I24" s="4" t="s">
        <v>134</v>
      </c>
      <c r="J24" s="4"/>
      <c r="K24" s="6">
        <v>-2384.0700000000002</v>
      </c>
      <c r="L24" s="4"/>
      <c r="M24" s="6">
        <f t="shared" si="0"/>
        <v>66538.899999999994</v>
      </c>
    </row>
    <row r="25" spans="1:13" ht="17.25" customHeight="1" x14ac:dyDescent="0.25">
      <c r="A25" s="4" t="s">
        <v>7</v>
      </c>
      <c r="B25" s="4"/>
      <c r="C25" s="5">
        <v>44054</v>
      </c>
      <c r="D25" s="4"/>
      <c r="E25" s="4" t="s">
        <v>27</v>
      </c>
      <c r="F25" s="4"/>
      <c r="G25" s="4" t="s">
        <v>90</v>
      </c>
      <c r="H25" s="4"/>
      <c r="I25" s="4" t="s">
        <v>174</v>
      </c>
      <c r="J25" s="4"/>
      <c r="K25" s="6">
        <v>-102.5</v>
      </c>
      <c r="L25" s="4"/>
      <c r="M25" s="6">
        <f t="shared" si="0"/>
        <v>66436.399999999994</v>
      </c>
    </row>
    <row r="26" spans="1:13" ht="17.25" customHeight="1" x14ac:dyDescent="0.25">
      <c r="A26" s="4" t="s">
        <v>7</v>
      </c>
      <c r="B26" s="4"/>
      <c r="C26" s="5">
        <v>44054</v>
      </c>
      <c r="D26" s="4"/>
      <c r="E26" s="4" t="s">
        <v>28</v>
      </c>
      <c r="F26" s="4"/>
      <c r="G26" s="4" t="s">
        <v>91</v>
      </c>
      <c r="H26" s="4"/>
      <c r="I26" s="4" t="s">
        <v>175</v>
      </c>
      <c r="J26" s="4"/>
      <c r="K26" s="6">
        <v>-263.60000000000002</v>
      </c>
      <c r="L26" s="4"/>
      <c r="M26" s="6">
        <f t="shared" si="0"/>
        <v>66172.800000000003</v>
      </c>
    </row>
    <row r="27" spans="1:13" ht="17.25" customHeight="1" x14ac:dyDescent="0.25">
      <c r="A27" s="4" t="s">
        <v>7</v>
      </c>
      <c r="B27" s="4"/>
      <c r="C27" s="5">
        <v>44054</v>
      </c>
      <c r="D27" s="4"/>
      <c r="E27" s="4" t="s">
        <v>29</v>
      </c>
      <c r="F27" s="4"/>
      <c r="G27" s="4" t="s">
        <v>92</v>
      </c>
      <c r="H27" s="4"/>
      <c r="I27" s="4" t="s">
        <v>135</v>
      </c>
      <c r="J27" s="4"/>
      <c r="K27" s="6">
        <v>-550</v>
      </c>
      <c r="L27" s="4"/>
      <c r="M27" s="6">
        <f t="shared" si="0"/>
        <v>65622.8</v>
      </c>
    </row>
    <row r="28" spans="1:13" ht="17.25" customHeight="1" x14ac:dyDescent="0.25">
      <c r="A28" s="4" t="s">
        <v>7</v>
      </c>
      <c r="B28" s="4"/>
      <c r="C28" s="5">
        <v>44054</v>
      </c>
      <c r="D28" s="4"/>
      <c r="E28" s="4" t="s">
        <v>30</v>
      </c>
      <c r="F28" s="4"/>
      <c r="G28" s="4" t="s">
        <v>93</v>
      </c>
      <c r="H28" s="4"/>
      <c r="I28" s="4" t="s">
        <v>136</v>
      </c>
      <c r="J28" s="4"/>
      <c r="K28" s="6">
        <v>-145.11000000000001</v>
      </c>
      <c r="L28" s="4"/>
      <c r="M28" s="6">
        <f t="shared" si="0"/>
        <v>65477.69</v>
      </c>
    </row>
    <row r="29" spans="1:13" ht="17.25" customHeight="1" x14ac:dyDescent="0.25">
      <c r="A29" s="4" t="s">
        <v>7</v>
      </c>
      <c r="B29" s="4"/>
      <c r="C29" s="5">
        <v>44054</v>
      </c>
      <c r="D29" s="4"/>
      <c r="E29" s="4" t="s">
        <v>31</v>
      </c>
      <c r="F29" s="4"/>
      <c r="G29" s="4" t="s">
        <v>94</v>
      </c>
      <c r="H29" s="4"/>
      <c r="I29" s="4" t="s">
        <v>178</v>
      </c>
      <c r="J29" s="4"/>
      <c r="K29" s="6">
        <v>-109.8</v>
      </c>
      <c r="L29" s="4"/>
      <c r="M29" s="6">
        <f t="shared" si="0"/>
        <v>65367.89</v>
      </c>
    </row>
    <row r="30" spans="1:13" ht="17.25" customHeight="1" x14ac:dyDescent="0.25">
      <c r="A30" s="4" t="s">
        <v>7</v>
      </c>
      <c r="B30" s="4"/>
      <c r="C30" s="5">
        <v>44054</v>
      </c>
      <c r="D30" s="4"/>
      <c r="E30" s="4" t="s">
        <v>32</v>
      </c>
      <c r="F30" s="4"/>
      <c r="G30" s="4" t="s">
        <v>95</v>
      </c>
      <c r="H30" s="4"/>
      <c r="I30" s="4" t="s">
        <v>176</v>
      </c>
      <c r="J30" s="4"/>
      <c r="K30" s="6">
        <v>-981</v>
      </c>
      <c r="L30" s="4"/>
      <c r="M30" s="6">
        <f t="shared" si="0"/>
        <v>64386.89</v>
      </c>
    </row>
    <row r="31" spans="1:13" ht="17.25" customHeight="1" x14ac:dyDescent="0.25">
      <c r="A31" s="4" t="s">
        <v>7</v>
      </c>
      <c r="B31" s="4"/>
      <c r="C31" s="5">
        <v>44054</v>
      </c>
      <c r="D31" s="4"/>
      <c r="E31" s="4" t="s">
        <v>33</v>
      </c>
      <c r="F31" s="4"/>
      <c r="G31" s="4" t="s">
        <v>96</v>
      </c>
      <c r="H31" s="4"/>
      <c r="I31" s="4" t="s">
        <v>177</v>
      </c>
      <c r="J31" s="4"/>
      <c r="K31" s="6">
        <v>-909.92</v>
      </c>
      <c r="L31" s="4"/>
      <c r="M31" s="6">
        <f t="shared" si="0"/>
        <v>63476.97</v>
      </c>
    </row>
    <row r="32" spans="1:13" ht="17.25" customHeight="1" x14ac:dyDescent="0.25">
      <c r="A32" s="4" t="s">
        <v>7</v>
      </c>
      <c r="B32" s="4"/>
      <c r="C32" s="5">
        <v>44054</v>
      </c>
      <c r="D32" s="4"/>
      <c r="E32" s="4" t="s">
        <v>34</v>
      </c>
      <c r="F32" s="4"/>
      <c r="G32" s="4" t="s">
        <v>97</v>
      </c>
      <c r="H32" s="4"/>
      <c r="I32" s="4" t="s">
        <v>137</v>
      </c>
      <c r="J32" s="4"/>
      <c r="K32" s="6">
        <v>-93.75</v>
      </c>
      <c r="L32" s="4"/>
      <c r="M32" s="6">
        <f t="shared" si="0"/>
        <v>63383.22</v>
      </c>
    </row>
    <row r="33" spans="1:13" ht="17.25" customHeight="1" x14ac:dyDescent="0.25">
      <c r="A33" s="4" t="s">
        <v>7</v>
      </c>
      <c r="B33" s="4"/>
      <c r="C33" s="5">
        <v>44054</v>
      </c>
      <c r="D33" s="4"/>
      <c r="E33" s="4" t="s">
        <v>35</v>
      </c>
      <c r="F33" s="4"/>
      <c r="G33" s="4" t="s">
        <v>98</v>
      </c>
      <c r="H33" s="4"/>
      <c r="I33" s="4" t="s">
        <v>138</v>
      </c>
      <c r="J33" s="4"/>
      <c r="K33" s="6">
        <v>-135.11000000000001</v>
      </c>
      <c r="L33" s="4"/>
      <c r="M33" s="6">
        <f t="shared" si="0"/>
        <v>63248.11</v>
      </c>
    </row>
    <row r="34" spans="1:13" ht="17.25" customHeight="1" x14ac:dyDescent="0.25">
      <c r="A34" s="4" t="s">
        <v>9</v>
      </c>
      <c r="B34" s="4"/>
      <c r="C34" s="5">
        <v>44056</v>
      </c>
      <c r="D34" s="4"/>
      <c r="E34" s="4" t="s">
        <v>36</v>
      </c>
      <c r="F34" s="4"/>
      <c r="G34" s="4" t="s">
        <v>99</v>
      </c>
      <c r="H34" s="4"/>
      <c r="I34" s="4" t="s">
        <v>139</v>
      </c>
      <c r="J34" s="4"/>
      <c r="K34" s="6">
        <v>-4968.1499999999996</v>
      </c>
      <c r="L34" s="4"/>
      <c r="M34" s="6">
        <f t="shared" si="0"/>
        <v>58279.96</v>
      </c>
    </row>
    <row r="35" spans="1:13" ht="17.25" customHeight="1" x14ac:dyDescent="0.25">
      <c r="A35" s="4" t="s">
        <v>9</v>
      </c>
      <c r="B35" s="4"/>
      <c r="C35" s="5">
        <v>44056</v>
      </c>
      <c r="D35" s="4"/>
      <c r="E35" s="4" t="s">
        <v>36</v>
      </c>
      <c r="F35" s="4"/>
      <c r="G35" s="4" t="s">
        <v>100</v>
      </c>
      <c r="H35" s="4"/>
      <c r="I35" s="4" t="s">
        <v>140</v>
      </c>
      <c r="J35" s="4"/>
      <c r="K35" s="6">
        <v>-8087.61</v>
      </c>
      <c r="L35" s="4"/>
      <c r="M35" s="6">
        <f t="shared" si="0"/>
        <v>50192.35</v>
      </c>
    </row>
    <row r="36" spans="1:13" ht="17.25" customHeight="1" x14ac:dyDescent="0.25">
      <c r="A36" s="4" t="s">
        <v>7</v>
      </c>
      <c r="B36" s="4"/>
      <c r="C36" s="5">
        <v>44061</v>
      </c>
      <c r="D36" s="4"/>
      <c r="E36" s="4" t="s">
        <v>37</v>
      </c>
      <c r="F36" s="4"/>
      <c r="G36" s="4" t="s">
        <v>101</v>
      </c>
      <c r="H36" s="4"/>
      <c r="I36" s="4" t="s">
        <v>179</v>
      </c>
      <c r="J36" s="4"/>
      <c r="K36" s="6">
        <v>-7600</v>
      </c>
      <c r="L36" s="4"/>
      <c r="M36" s="6">
        <f t="shared" si="0"/>
        <v>42592.35</v>
      </c>
    </row>
    <row r="37" spans="1:13" ht="17.25" customHeight="1" x14ac:dyDescent="0.25">
      <c r="A37" s="4" t="s">
        <v>7</v>
      </c>
      <c r="B37" s="4"/>
      <c r="C37" s="5">
        <v>44061</v>
      </c>
      <c r="D37" s="4"/>
      <c r="E37" s="4" t="s">
        <v>38</v>
      </c>
      <c r="F37" s="4"/>
      <c r="G37" s="4" t="s">
        <v>102</v>
      </c>
      <c r="H37" s="4"/>
      <c r="I37" s="4" t="s">
        <v>141</v>
      </c>
      <c r="J37" s="4"/>
      <c r="K37" s="6">
        <v>-100.21</v>
      </c>
      <c r="L37" s="4"/>
      <c r="M37" s="6">
        <f t="shared" si="0"/>
        <v>42492.14</v>
      </c>
    </row>
    <row r="38" spans="1:13" ht="17.25" customHeight="1" x14ac:dyDescent="0.25">
      <c r="A38" s="4" t="s">
        <v>7</v>
      </c>
      <c r="B38" s="4"/>
      <c r="C38" s="5">
        <v>44061</v>
      </c>
      <c r="D38" s="4"/>
      <c r="E38" s="4" t="s">
        <v>39</v>
      </c>
      <c r="F38" s="4"/>
      <c r="G38" s="4" t="s">
        <v>103</v>
      </c>
      <c r="H38" s="4"/>
      <c r="I38" s="4" t="s">
        <v>142</v>
      </c>
      <c r="J38" s="4"/>
      <c r="K38" s="6">
        <v>-60</v>
      </c>
      <c r="L38" s="4"/>
      <c r="M38" s="6">
        <f t="shared" si="0"/>
        <v>42432.14</v>
      </c>
    </row>
    <row r="39" spans="1:13" ht="17.25" customHeight="1" x14ac:dyDescent="0.25">
      <c r="A39" s="4" t="s">
        <v>7</v>
      </c>
      <c r="B39" s="4"/>
      <c r="C39" s="5">
        <v>44061</v>
      </c>
      <c r="D39" s="4"/>
      <c r="E39" s="4" t="s">
        <v>40</v>
      </c>
      <c r="F39" s="4"/>
      <c r="G39" s="4" t="s">
        <v>104</v>
      </c>
      <c r="H39" s="4"/>
      <c r="I39" s="4" t="s">
        <v>143</v>
      </c>
      <c r="J39" s="4"/>
      <c r="K39" s="6">
        <v>-225.5</v>
      </c>
      <c r="L39" s="4"/>
      <c r="M39" s="6">
        <f t="shared" ref="M39:M70" si="1">ROUND(M38+K39,5)</f>
        <v>42206.64</v>
      </c>
    </row>
    <row r="40" spans="1:13" ht="17.25" customHeight="1" x14ac:dyDescent="0.25">
      <c r="A40" s="4" t="s">
        <v>7</v>
      </c>
      <c r="B40" s="4"/>
      <c r="C40" s="5">
        <v>44061</v>
      </c>
      <c r="D40" s="4"/>
      <c r="E40" s="4" t="s">
        <v>41</v>
      </c>
      <c r="F40" s="4"/>
      <c r="G40" s="4" t="s">
        <v>105</v>
      </c>
      <c r="H40" s="4"/>
      <c r="I40" s="4" t="s">
        <v>144</v>
      </c>
      <c r="J40" s="4"/>
      <c r="K40" s="6">
        <v>-8</v>
      </c>
      <c r="L40" s="4"/>
      <c r="M40" s="6">
        <f t="shared" si="1"/>
        <v>42198.64</v>
      </c>
    </row>
    <row r="41" spans="1:13" ht="17.25" customHeight="1" x14ac:dyDescent="0.25">
      <c r="A41" s="4" t="s">
        <v>7</v>
      </c>
      <c r="B41" s="4"/>
      <c r="C41" s="5">
        <v>44061</v>
      </c>
      <c r="D41" s="4"/>
      <c r="E41" s="4" t="s">
        <v>42</v>
      </c>
      <c r="F41" s="4"/>
      <c r="G41" s="4" t="s">
        <v>106</v>
      </c>
      <c r="H41" s="4"/>
      <c r="I41" s="4" t="s">
        <v>145</v>
      </c>
      <c r="J41" s="4"/>
      <c r="K41" s="6">
        <v>-20.11</v>
      </c>
      <c r="L41" s="4"/>
      <c r="M41" s="6">
        <f t="shared" si="1"/>
        <v>42178.53</v>
      </c>
    </row>
    <row r="42" spans="1:13" ht="17.25" customHeight="1" x14ac:dyDescent="0.25">
      <c r="A42" s="4" t="s">
        <v>7</v>
      </c>
      <c r="B42" s="4"/>
      <c r="C42" s="5">
        <v>44061</v>
      </c>
      <c r="D42" s="4"/>
      <c r="E42" s="4" t="s">
        <v>43</v>
      </c>
      <c r="F42" s="4"/>
      <c r="G42" s="4" t="s">
        <v>107</v>
      </c>
      <c r="H42" s="4"/>
      <c r="I42" s="4" t="s">
        <v>146</v>
      </c>
      <c r="J42" s="4"/>
      <c r="K42" s="6">
        <v>-680.5</v>
      </c>
      <c r="L42" s="4"/>
      <c r="M42" s="6">
        <f t="shared" si="1"/>
        <v>41498.03</v>
      </c>
    </row>
    <row r="43" spans="1:13" ht="17.25" customHeight="1" x14ac:dyDescent="0.25">
      <c r="A43" s="4" t="s">
        <v>7</v>
      </c>
      <c r="B43" s="4"/>
      <c r="C43" s="5">
        <v>44061</v>
      </c>
      <c r="D43" s="4"/>
      <c r="E43" s="4" t="s">
        <v>44</v>
      </c>
      <c r="F43" s="4"/>
      <c r="G43" s="4" t="s">
        <v>108</v>
      </c>
      <c r="H43" s="4"/>
      <c r="I43" s="4" t="s">
        <v>180</v>
      </c>
      <c r="J43" s="4"/>
      <c r="K43" s="6">
        <v>-803.3</v>
      </c>
      <c r="L43" s="4"/>
      <c r="M43" s="6">
        <f t="shared" si="1"/>
        <v>40694.730000000003</v>
      </c>
    </row>
    <row r="44" spans="1:13" ht="17.25" customHeight="1" x14ac:dyDescent="0.25">
      <c r="A44" s="4" t="s">
        <v>7</v>
      </c>
      <c r="B44" s="4"/>
      <c r="C44" s="5">
        <v>44061</v>
      </c>
      <c r="D44" s="4"/>
      <c r="E44" s="4" t="s">
        <v>45</v>
      </c>
      <c r="F44" s="4"/>
      <c r="G44" s="4" t="s">
        <v>109</v>
      </c>
      <c r="H44" s="4"/>
      <c r="I44" s="4" t="s">
        <v>181</v>
      </c>
      <c r="J44" s="4"/>
      <c r="K44" s="6">
        <v>-2.5</v>
      </c>
      <c r="L44" s="4"/>
      <c r="M44" s="6">
        <f t="shared" si="1"/>
        <v>40692.230000000003</v>
      </c>
    </row>
    <row r="45" spans="1:13" ht="17.25" customHeight="1" x14ac:dyDescent="0.25">
      <c r="A45" s="4" t="s">
        <v>7</v>
      </c>
      <c r="B45" s="4"/>
      <c r="C45" s="5">
        <v>44061</v>
      </c>
      <c r="D45" s="4"/>
      <c r="E45" s="4" t="s">
        <v>46</v>
      </c>
      <c r="F45" s="4"/>
      <c r="G45" s="4" t="s">
        <v>110</v>
      </c>
      <c r="H45" s="4"/>
      <c r="I45" s="4" t="s">
        <v>147</v>
      </c>
      <c r="J45" s="4"/>
      <c r="K45" s="6">
        <v>-2750</v>
      </c>
      <c r="L45" s="4"/>
      <c r="M45" s="6">
        <f t="shared" si="1"/>
        <v>37942.230000000003</v>
      </c>
    </row>
    <row r="46" spans="1:13" ht="17.25" customHeight="1" x14ac:dyDescent="0.25">
      <c r="A46" s="4" t="s">
        <v>10</v>
      </c>
      <c r="B46" s="4"/>
      <c r="C46" s="5">
        <v>44062</v>
      </c>
      <c r="D46" s="4"/>
      <c r="E46" s="4"/>
      <c r="F46" s="4"/>
      <c r="G46" s="4"/>
      <c r="H46" s="4"/>
      <c r="I46" s="4" t="s">
        <v>182</v>
      </c>
      <c r="J46" s="4"/>
      <c r="K46" s="6">
        <v>22558.03</v>
      </c>
      <c r="L46" s="4"/>
      <c r="M46" s="6">
        <f t="shared" si="1"/>
        <v>60500.26</v>
      </c>
    </row>
    <row r="47" spans="1:13" ht="17.25" customHeight="1" x14ac:dyDescent="0.25">
      <c r="A47" s="4" t="s">
        <v>7</v>
      </c>
      <c r="B47" s="4"/>
      <c r="C47" s="5">
        <v>44063</v>
      </c>
      <c r="D47" s="4"/>
      <c r="E47" s="4" t="s">
        <v>47</v>
      </c>
      <c r="F47" s="4"/>
      <c r="G47" s="4" t="s">
        <v>110</v>
      </c>
      <c r="H47" s="4"/>
      <c r="I47" s="4" t="s">
        <v>148</v>
      </c>
      <c r="J47" s="4"/>
      <c r="K47" s="6">
        <v>-2750</v>
      </c>
      <c r="L47" s="4"/>
      <c r="M47" s="6">
        <f t="shared" si="1"/>
        <v>57750.26</v>
      </c>
    </row>
    <row r="48" spans="1:13" ht="17.25" customHeight="1" x14ac:dyDescent="0.25">
      <c r="A48" s="4" t="s">
        <v>8</v>
      </c>
      <c r="B48" s="4"/>
      <c r="C48" s="5">
        <v>44063</v>
      </c>
      <c r="D48" s="4"/>
      <c r="E48" s="4"/>
      <c r="F48" s="4"/>
      <c r="G48" s="4"/>
      <c r="H48" s="4"/>
      <c r="I48" s="4" t="s">
        <v>173</v>
      </c>
      <c r="J48" s="4"/>
      <c r="K48" s="6">
        <v>-24000</v>
      </c>
      <c r="L48" s="4"/>
      <c r="M48" s="6">
        <f t="shared" si="1"/>
        <v>33750.26</v>
      </c>
    </row>
    <row r="49" spans="1:13" ht="17.25" customHeight="1" x14ac:dyDescent="0.25">
      <c r="A49" s="4" t="s">
        <v>8</v>
      </c>
      <c r="B49" s="4"/>
      <c r="C49" s="5">
        <v>44063</v>
      </c>
      <c r="D49" s="4"/>
      <c r="E49" s="4"/>
      <c r="F49" s="4"/>
      <c r="G49" s="4"/>
      <c r="H49" s="4"/>
      <c r="I49" s="4" t="s">
        <v>133</v>
      </c>
      <c r="J49" s="4"/>
      <c r="K49" s="6">
        <v>70000</v>
      </c>
      <c r="L49" s="4"/>
      <c r="M49" s="6">
        <f t="shared" si="1"/>
        <v>103750.26</v>
      </c>
    </row>
    <row r="50" spans="1:13" ht="17.25" customHeight="1" x14ac:dyDescent="0.25">
      <c r="A50" s="4" t="s">
        <v>9</v>
      </c>
      <c r="B50" s="4"/>
      <c r="C50" s="5">
        <v>44068</v>
      </c>
      <c r="D50" s="4"/>
      <c r="E50" s="4" t="s">
        <v>48</v>
      </c>
      <c r="F50" s="4"/>
      <c r="G50" s="4" t="s">
        <v>100</v>
      </c>
      <c r="H50" s="4"/>
      <c r="I50" s="4" t="s">
        <v>149</v>
      </c>
      <c r="J50" s="4"/>
      <c r="K50" s="6">
        <v>-546.76</v>
      </c>
      <c r="L50" s="4"/>
      <c r="M50" s="6">
        <f t="shared" si="1"/>
        <v>103203.5</v>
      </c>
    </row>
    <row r="51" spans="1:13" ht="17.25" customHeight="1" x14ac:dyDescent="0.25">
      <c r="A51" s="4" t="s">
        <v>7</v>
      </c>
      <c r="B51" s="4"/>
      <c r="C51" s="5">
        <v>44068</v>
      </c>
      <c r="D51" s="4"/>
      <c r="E51" s="4" t="s">
        <v>49</v>
      </c>
      <c r="F51" s="4"/>
      <c r="G51" s="4" t="s">
        <v>78</v>
      </c>
      <c r="H51" s="4"/>
      <c r="I51" s="4" t="s">
        <v>124</v>
      </c>
      <c r="J51" s="4"/>
      <c r="K51" s="6">
        <v>-28.21</v>
      </c>
      <c r="L51" s="4"/>
      <c r="M51" s="6">
        <f t="shared" si="1"/>
        <v>103175.29</v>
      </c>
    </row>
    <row r="52" spans="1:13" ht="17.25" customHeight="1" x14ac:dyDescent="0.25">
      <c r="A52" s="4" t="s">
        <v>7</v>
      </c>
      <c r="B52" s="4"/>
      <c r="C52" s="5">
        <v>44068</v>
      </c>
      <c r="D52" s="4"/>
      <c r="E52" s="4" t="s">
        <v>50</v>
      </c>
      <c r="F52" s="4"/>
      <c r="G52" s="4" t="s">
        <v>76</v>
      </c>
      <c r="H52" s="4"/>
      <c r="I52" s="4" t="s">
        <v>122</v>
      </c>
      <c r="J52" s="4"/>
      <c r="K52" s="6">
        <v>-466.26</v>
      </c>
      <c r="L52" s="4"/>
      <c r="M52" s="6">
        <f t="shared" si="1"/>
        <v>102709.03</v>
      </c>
    </row>
    <row r="53" spans="1:13" ht="17.25" customHeight="1" x14ac:dyDescent="0.25">
      <c r="A53" s="4" t="s">
        <v>7</v>
      </c>
      <c r="B53" s="4"/>
      <c r="C53" s="5">
        <v>44068</v>
      </c>
      <c r="D53" s="4"/>
      <c r="E53" s="4" t="s">
        <v>51</v>
      </c>
      <c r="F53" s="4"/>
      <c r="G53" s="4" t="s">
        <v>77</v>
      </c>
      <c r="H53" s="4"/>
      <c r="I53" s="4" t="s">
        <v>123</v>
      </c>
      <c r="J53" s="4"/>
      <c r="K53" s="6">
        <v>-455.03</v>
      </c>
      <c r="L53" s="4"/>
      <c r="M53" s="6">
        <f t="shared" si="1"/>
        <v>102254</v>
      </c>
    </row>
    <row r="54" spans="1:13" ht="17.25" customHeight="1" x14ac:dyDescent="0.25">
      <c r="A54" s="4" t="s">
        <v>7</v>
      </c>
      <c r="B54" s="4"/>
      <c r="C54" s="5">
        <v>44068</v>
      </c>
      <c r="D54" s="4"/>
      <c r="E54" s="4" t="s">
        <v>52</v>
      </c>
      <c r="F54" s="4"/>
      <c r="G54" s="4" t="s">
        <v>80</v>
      </c>
      <c r="H54" s="4"/>
      <c r="I54" s="4" t="s">
        <v>126</v>
      </c>
      <c r="J54" s="4"/>
      <c r="K54" s="6">
        <v>-65</v>
      </c>
      <c r="L54" s="4"/>
      <c r="M54" s="6">
        <f t="shared" si="1"/>
        <v>102189</v>
      </c>
    </row>
    <row r="55" spans="1:13" ht="17.25" customHeight="1" x14ac:dyDescent="0.25">
      <c r="A55" s="4" t="s">
        <v>7</v>
      </c>
      <c r="B55" s="4"/>
      <c r="C55" s="5">
        <v>44068</v>
      </c>
      <c r="D55" s="4"/>
      <c r="E55" s="4" t="s">
        <v>53</v>
      </c>
      <c r="F55" s="4"/>
      <c r="G55" s="4" t="s">
        <v>102</v>
      </c>
      <c r="H55" s="4"/>
      <c r="I55" s="4" t="s">
        <v>141</v>
      </c>
      <c r="J55" s="4"/>
      <c r="K55" s="6">
        <v>-329.79</v>
      </c>
      <c r="L55" s="4"/>
      <c r="M55" s="6">
        <f t="shared" si="1"/>
        <v>101859.21</v>
      </c>
    </row>
    <row r="56" spans="1:13" ht="17.25" customHeight="1" x14ac:dyDescent="0.25">
      <c r="A56" s="4" t="s">
        <v>7</v>
      </c>
      <c r="B56" s="4"/>
      <c r="C56" s="5">
        <v>44068</v>
      </c>
      <c r="D56" s="4"/>
      <c r="E56" s="4" t="s">
        <v>54</v>
      </c>
      <c r="F56" s="4"/>
      <c r="G56" s="4" t="s">
        <v>110</v>
      </c>
      <c r="H56" s="4"/>
      <c r="I56" s="4" t="s">
        <v>150</v>
      </c>
      <c r="J56" s="4"/>
      <c r="K56" s="6">
        <v>-1000</v>
      </c>
      <c r="L56" s="4"/>
      <c r="M56" s="6">
        <f t="shared" si="1"/>
        <v>100859.21</v>
      </c>
    </row>
    <row r="57" spans="1:13" ht="17.25" customHeight="1" x14ac:dyDescent="0.25">
      <c r="A57" s="4" t="s">
        <v>7</v>
      </c>
      <c r="B57" s="4"/>
      <c r="C57" s="5">
        <v>44068</v>
      </c>
      <c r="D57" s="4"/>
      <c r="E57" s="4" t="s">
        <v>55</v>
      </c>
      <c r="F57" s="4"/>
      <c r="G57" s="4" t="s">
        <v>97</v>
      </c>
      <c r="H57" s="4"/>
      <c r="I57" s="4" t="s">
        <v>151</v>
      </c>
      <c r="J57" s="4"/>
      <c r="K57" s="6">
        <v>-1406.25</v>
      </c>
      <c r="L57" s="4"/>
      <c r="M57" s="6">
        <f t="shared" si="1"/>
        <v>99452.96</v>
      </c>
    </row>
    <row r="58" spans="1:13" ht="17.25" customHeight="1" x14ac:dyDescent="0.25">
      <c r="A58" s="4" t="s">
        <v>9</v>
      </c>
      <c r="B58" s="4"/>
      <c r="C58" s="5">
        <v>44069</v>
      </c>
      <c r="D58" s="4"/>
      <c r="E58" s="4" t="s">
        <v>56</v>
      </c>
      <c r="F58" s="4"/>
      <c r="G58" s="4" t="s">
        <v>100</v>
      </c>
      <c r="H58" s="4"/>
      <c r="I58" s="4" t="s">
        <v>152</v>
      </c>
      <c r="J58" s="4"/>
      <c r="K58" s="6">
        <v>-15.3</v>
      </c>
      <c r="L58" s="4"/>
      <c r="M58" s="6">
        <f t="shared" si="1"/>
        <v>99437.66</v>
      </c>
    </row>
    <row r="59" spans="1:13" ht="17.25" customHeight="1" x14ac:dyDescent="0.25">
      <c r="A59" s="4" t="s">
        <v>9</v>
      </c>
      <c r="B59" s="4"/>
      <c r="C59" s="5">
        <v>44070</v>
      </c>
      <c r="D59" s="4"/>
      <c r="E59" s="4" t="s">
        <v>57</v>
      </c>
      <c r="F59" s="4"/>
      <c r="G59" s="4" t="s">
        <v>100</v>
      </c>
      <c r="H59" s="4"/>
      <c r="I59" s="4" t="s">
        <v>140</v>
      </c>
      <c r="J59" s="4"/>
      <c r="K59" s="6">
        <v>-8231.5499999999993</v>
      </c>
      <c r="L59" s="4"/>
      <c r="M59" s="6">
        <f t="shared" si="1"/>
        <v>91206.11</v>
      </c>
    </row>
    <row r="60" spans="1:13" ht="17.25" customHeight="1" x14ac:dyDescent="0.25">
      <c r="A60" s="4" t="s">
        <v>9</v>
      </c>
      <c r="B60" s="4"/>
      <c r="C60" s="5">
        <v>44070</v>
      </c>
      <c r="D60" s="4"/>
      <c r="E60" s="4" t="s">
        <v>58</v>
      </c>
      <c r="F60" s="4"/>
      <c r="G60" s="4" t="s">
        <v>99</v>
      </c>
      <c r="H60" s="4"/>
      <c r="I60" s="4" t="s">
        <v>139</v>
      </c>
      <c r="J60" s="4"/>
      <c r="K60" s="6">
        <v>-4755.12</v>
      </c>
      <c r="L60" s="4"/>
      <c r="M60" s="6">
        <f t="shared" si="1"/>
        <v>86450.99</v>
      </c>
    </row>
    <row r="61" spans="1:13" ht="17.25" customHeight="1" x14ac:dyDescent="0.25">
      <c r="A61" s="4" t="s">
        <v>9</v>
      </c>
      <c r="B61" s="4"/>
      <c r="C61" s="5">
        <v>44070</v>
      </c>
      <c r="D61" s="4"/>
      <c r="E61" s="4" t="s">
        <v>59</v>
      </c>
      <c r="F61" s="4"/>
      <c r="G61" s="4" t="s">
        <v>111</v>
      </c>
      <c r="H61" s="4"/>
      <c r="I61" s="4" t="s">
        <v>183</v>
      </c>
      <c r="J61" s="4"/>
      <c r="K61" s="6">
        <v>-146.69</v>
      </c>
      <c r="L61" s="4"/>
      <c r="M61" s="6">
        <f t="shared" si="1"/>
        <v>86304.3</v>
      </c>
    </row>
    <row r="62" spans="1:13" ht="17.25" customHeight="1" x14ac:dyDescent="0.25">
      <c r="A62" s="4" t="s">
        <v>9</v>
      </c>
      <c r="B62" s="4"/>
      <c r="C62" s="5">
        <v>44070</v>
      </c>
      <c r="D62" s="4"/>
      <c r="E62" s="4" t="s">
        <v>60</v>
      </c>
      <c r="F62" s="4"/>
      <c r="G62" s="4" t="s">
        <v>112</v>
      </c>
      <c r="H62" s="4"/>
      <c r="I62" s="4" t="s">
        <v>184</v>
      </c>
      <c r="J62" s="4"/>
      <c r="K62" s="6">
        <v>-806.62</v>
      </c>
      <c r="L62" s="4"/>
      <c r="M62" s="6">
        <f t="shared" si="1"/>
        <v>85497.68</v>
      </c>
    </row>
    <row r="63" spans="1:13" ht="17.25" customHeight="1" x14ac:dyDescent="0.25">
      <c r="A63" s="4" t="s">
        <v>9</v>
      </c>
      <c r="B63" s="4"/>
      <c r="C63" s="5">
        <v>44070</v>
      </c>
      <c r="D63" s="4"/>
      <c r="E63" s="4" t="s">
        <v>61</v>
      </c>
      <c r="F63" s="4"/>
      <c r="G63" s="4" t="s">
        <v>113</v>
      </c>
      <c r="H63" s="4"/>
      <c r="I63" s="4" t="s">
        <v>185</v>
      </c>
      <c r="J63" s="4"/>
      <c r="K63" s="6">
        <v>-13680.11</v>
      </c>
      <c r="L63" s="4"/>
      <c r="M63" s="6">
        <f t="shared" si="1"/>
        <v>71817.570000000007</v>
      </c>
    </row>
    <row r="64" spans="1:13" ht="17.25" customHeight="1" x14ac:dyDescent="0.25">
      <c r="A64" s="4" t="s">
        <v>7</v>
      </c>
      <c r="B64" s="4"/>
      <c r="C64" s="5">
        <v>44070</v>
      </c>
      <c r="D64" s="4"/>
      <c r="E64" s="4" t="s">
        <v>62</v>
      </c>
      <c r="F64" s="4"/>
      <c r="G64" s="4" t="s">
        <v>114</v>
      </c>
      <c r="H64" s="4"/>
      <c r="I64" s="4" t="s">
        <v>153</v>
      </c>
      <c r="J64" s="4"/>
      <c r="K64" s="6">
        <v>-58.68</v>
      </c>
      <c r="L64" s="4"/>
      <c r="M64" s="6">
        <f t="shared" si="1"/>
        <v>71758.89</v>
      </c>
    </row>
    <row r="65" spans="1:13" ht="17.25" customHeight="1" x14ac:dyDescent="0.25">
      <c r="A65" s="4" t="s">
        <v>7</v>
      </c>
      <c r="B65" s="4"/>
      <c r="C65" s="5">
        <v>44070</v>
      </c>
      <c r="D65" s="4"/>
      <c r="E65" s="4" t="s">
        <v>63</v>
      </c>
      <c r="F65" s="4"/>
      <c r="G65" s="4" t="s">
        <v>75</v>
      </c>
      <c r="H65" s="4"/>
      <c r="I65" s="4" t="s">
        <v>154</v>
      </c>
      <c r="J65" s="4"/>
      <c r="K65" s="6">
        <v>-125</v>
      </c>
      <c r="L65" s="4"/>
      <c r="M65" s="6">
        <f t="shared" si="1"/>
        <v>71633.89</v>
      </c>
    </row>
    <row r="66" spans="1:13" ht="17.25" customHeight="1" x14ac:dyDescent="0.25">
      <c r="A66" s="4" t="s">
        <v>10</v>
      </c>
      <c r="B66" s="4"/>
      <c r="C66" s="5">
        <v>44071</v>
      </c>
      <c r="D66" s="4"/>
      <c r="E66" s="4"/>
      <c r="F66" s="4"/>
      <c r="G66" s="4"/>
      <c r="H66" s="4"/>
      <c r="I66" s="4" t="s">
        <v>186</v>
      </c>
      <c r="J66" s="4"/>
      <c r="K66" s="6">
        <v>1300</v>
      </c>
      <c r="L66" s="4"/>
      <c r="M66" s="6">
        <f t="shared" si="1"/>
        <v>72933.89</v>
      </c>
    </row>
    <row r="67" spans="1:13" ht="17.25" customHeight="1" x14ac:dyDescent="0.25">
      <c r="A67" s="4" t="s">
        <v>7</v>
      </c>
      <c r="B67" s="4"/>
      <c r="C67" s="5">
        <v>44073</v>
      </c>
      <c r="D67" s="4"/>
      <c r="E67" s="4" t="s">
        <v>64</v>
      </c>
      <c r="F67" s="4"/>
      <c r="G67" s="4" t="s">
        <v>115</v>
      </c>
      <c r="H67" s="4"/>
      <c r="I67" s="4" t="s">
        <v>155</v>
      </c>
      <c r="J67" s="4"/>
      <c r="K67" s="6">
        <v>-347.33</v>
      </c>
      <c r="L67" s="4"/>
      <c r="M67" s="6">
        <f t="shared" si="1"/>
        <v>72586.559999999998</v>
      </c>
    </row>
    <row r="68" spans="1:13" ht="17.25" customHeight="1" x14ac:dyDescent="0.25">
      <c r="A68" s="4" t="s">
        <v>7</v>
      </c>
      <c r="B68" s="4"/>
      <c r="C68" s="5">
        <v>44073</v>
      </c>
      <c r="D68" s="4"/>
      <c r="E68" s="4" t="s">
        <v>65</v>
      </c>
      <c r="F68" s="4"/>
      <c r="G68" s="4" t="s">
        <v>116</v>
      </c>
      <c r="H68" s="4"/>
      <c r="I68" s="4" t="s">
        <v>156</v>
      </c>
      <c r="J68" s="4"/>
      <c r="K68" s="6">
        <v>-250</v>
      </c>
      <c r="L68" s="4"/>
      <c r="M68" s="6">
        <f t="shared" si="1"/>
        <v>72336.56</v>
      </c>
    </row>
    <row r="69" spans="1:13" ht="17.25" customHeight="1" x14ac:dyDescent="0.25">
      <c r="A69" s="4" t="s">
        <v>7</v>
      </c>
      <c r="B69" s="4"/>
      <c r="C69" s="5">
        <v>44073</v>
      </c>
      <c r="D69" s="4"/>
      <c r="E69" s="4" t="s">
        <v>66</v>
      </c>
      <c r="F69" s="4"/>
      <c r="G69" s="4" t="s">
        <v>115</v>
      </c>
      <c r="H69" s="4"/>
      <c r="I69" s="4" t="s">
        <v>157</v>
      </c>
      <c r="J69" s="4"/>
      <c r="K69" s="6">
        <v>-187.41</v>
      </c>
      <c r="L69" s="4"/>
      <c r="M69" s="6">
        <f t="shared" si="1"/>
        <v>72149.149999999994</v>
      </c>
    </row>
    <row r="70" spans="1:13" ht="17.25" customHeight="1" x14ac:dyDescent="0.25">
      <c r="A70" s="4" t="s">
        <v>7</v>
      </c>
      <c r="B70" s="4"/>
      <c r="C70" s="5">
        <v>44074</v>
      </c>
      <c r="D70" s="4"/>
      <c r="E70" s="4" t="s">
        <v>67</v>
      </c>
      <c r="F70" s="4"/>
      <c r="G70" s="4" t="s">
        <v>117</v>
      </c>
      <c r="H70" s="4"/>
      <c r="I70" s="4" t="s">
        <v>158</v>
      </c>
      <c r="J70" s="4"/>
      <c r="K70" s="6">
        <v>-1575</v>
      </c>
      <c r="L70" s="4"/>
      <c r="M70" s="6">
        <f t="shared" si="1"/>
        <v>70574.149999999994</v>
      </c>
    </row>
    <row r="71" spans="1:13" ht="17.25" customHeight="1" x14ac:dyDescent="0.25">
      <c r="A71" s="4" t="s">
        <v>7</v>
      </c>
      <c r="B71" s="4"/>
      <c r="C71" s="5">
        <v>44074</v>
      </c>
      <c r="D71" s="4"/>
      <c r="E71" s="4" t="s">
        <v>68</v>
      </c>
      <c r="F71" s="4"/>
      <c r="G71" s="4" t="s">
        <v>118</v>
      </c>
      <c r="H71" s="4"/>
      <c r="I71" s="4" t="s">
        <v>159</v>
      </c>
      <c r="J71" s="4"/>
      <c r="K71" s="6">
        <v>0</v>
      </c>
      <c r="L71" s="4"/>
      <c r="M71" s="6">
        <f t="shared" ref="M71:M79" si="2">ROUND(M70+K71,5)</f>
        <v>70574.149999999994</v>
      </c>
    </row>
    <row r="72" spans="1:13" ht="17.25" customHeight="1" x14ac:dyDescent="0.25">
      <c r="A72" s="4" t="s">
        <v>7</v>
      </c>
      <c r="B72" s="4"/>
      <c r="C72" s="5">
        <v>44074</v>
      </c>
      <c r="D72" s="4"/>
      <c r="E72" s="4" t="s">
        <v>69</v>
      </c>
      <c r="F72" s="4"/>
      <c r="G72" s="4" t="s">
        <v>90</v>
      </c>
      <c r="H72" s="4"/>
      <c r="I72" s="4" t="s">
        <v>160</v>
      </c>
      <c r="J72" s="4"/>
      <c r="K72" s="6">
        <v>-92</v>
      </c>
      <c r="L72" s="4"/>
      <c r="M72" s="6">
        <f t="shared" si="2"/>
        <v>70482.149999999994</v>
      </c>
    </row>
    <row r="73" spans="1:13" ht="17.25" customHeight="1" x14ac:dyDescent="0.25">
      <c r="A73" s="4" t="s">
        <v>7</v>
      </c>
      <c r="B73" s="4"/>
      <c r="C73" s="5">
        <v>44074</v>
      </c>
      <c r="D73" s="4"/>
      <c r="E73" s="4" t="s">
        <v>70</v>
      </c>
      <c r="F73" s="4"/>
      <c r="G73" s="4" t="s">
        <v>119</v>
      </c>
      <c r="H73" s="4"/>
      <c r="I73" s="4" t="s">
        <v>160</v>
      </c>
      <c r="J73" s="4"/>
      <c r="K73" s="6">
        <v>-592.48</v>
      </c>
      <c r="L73" s="4"/>
      <c r="M73" s="6">
        <f t="shared" si="2"/>
        <v>69889.67</v>
      </c>
    </row>
    <row r="74" spans="1:13" ht="17.25" customHeight="1" x14ac:dyDescent="0.25">
      <c r="A74" s="4" t="s">
        <v>7</v>
      </c>
      <c r="B74" s="4"/>
      <c r="C74" s="5">
        <v>44074</v>
      </c>
      <c r="D74" s="4"/>
      <c r="E74" s="4" t="s">
        <v>71</v>
      </c>
      <c r="F74" s="4"/>
      <c r="G74" s="4" t="s">
        <v>120</v>
      </c>
      <c r="H74" s="4"/>
      <c r="I74" s="4" t="s">
        <v>161</v>
      </c>
      <c r="J74" s="4"/>
      <c r="K74" s="6">
        <v>-300</v>
      </c>
      <c r="L74" s="4"/>
      <c r="M74" s="6">
        <f t="shared" si="2"/>
        <v>69589.67</v>
      </c>
    </row>
    <row r="75" spans="1:13" ht="17.25" customHeight="1" x14ac:dyDescent="0.25">
      <c r="A75" s="4" t="s">
        <v>7</v>
      </c>
      <c r="B75" s="4"/>
      <c r="C75" s="5">
        <v>44074</v>
      </c>
      <c r="D75" s="4"/>
      <c r="E75" s="4" t="s">
        <v>72</v>
      </c>
      <c r="F75" s="4"/>
      <c r="G75" s="4" t="s">
        <v>121</v>
      </c>
      <c r="H75" s="4"/>
      <c r="I75" s="4" t="s">
        <v>162</v>
      </c>
      <c r="J75" s="4"/>
      <c r="K75" s="6">
        <v>-88.64</v>
      </c>
      <c r="L75" s="4"/>
      <c r="M75" s="6">
        <f t="shared" si="2"/>
        <v>69501.03</v>
      </c>
    </row>
    <row r="76" spans="1:13" ht="17.25" customHeight="1" x14ac:dyDescent="0.25">
      <c r="A76" s="4" t="s">
        <v>7</v>
      </c>
      <c r="B76" s="4"/>
      <c r="C76" s="5">
        <v>44074</v>
      </c>
      <c r="D76" s="4"/>
      <c r="E76" s="4" t="s">
        <v>73</v>
      </c>
      <c r="F76" s="4"/>
      <c r="G76" s="4" t="s">
        <v>118</v>
      </c>
      <c r="H76" s="4"/>
      <c r="I76" s="4" t="s">
        <v>163</v>
      </c>
      <c r="J76" s="4"/>
      <c r="K76" s="6">
        <v>-1000</v>
      </c>
      <c r="L76" s="4"/>
      <c r="M76" s="6">
        <f t="shared" si="2"/>
        <v>68501.03</v>
      </c>
    </row>
    <row r="77" spans="1:13" ht="17.25" customHeight="1" x14ac:dyDescent="0.25">
      <c r="A77" s="4" t="s">
        <v>7</v>
      </c>
      <c r="B77" s="4"/>
      <c r="C77" s="5">
        <v>44074</v>
      </c>
      <c r="D77" s="4"/>
      <c r="E77" s="4" t="s">
        <v>74</v>
      </c>
      <c r="F77" s="4"/>
      <c r="G77" s="4" t="s">
        <v>118</v>
      </c>
      <c r="H77" s="4"/>
      <c r="I77" s="4" t="s">
        <v>187</v>
      </c>
      <c r="J77" s="4"/>
      <c r="K77" s="6">
        <v>-1000</v>
      </c>
      <c r="L77" s="4"/>
      <c r="M77" s="6">
        <f t="shared" si="2"/>
        <v>67501.03</v>
      </c>
    </row>
    <row r="78" spans="1:13" ht="17.25" customHeight="1" x14ac:dyDescent="0.25">
      <c r="A78" s="4" t="s">
        <v>7</v>
      </c>
      <c r="B78" s="4"/>
      <c r="C78" s="5">
        <v>44074</v>
      </c>
      <c r="D78" s="4"/>
      <c r="E78" s="4"/>
      <c r="F78" s="4"/>
      <c r="G78" s="4"/>
      <c r="H78" s="4"/>
      <c r="I78" s="4" t="s">
        <v>164</v>
      </c>
      <c r="J78" s="4"/>
      <c r="K78" s="6">
        <v>-4</v>
      </c>
      <c r="L78" s="4"/>
      <c r="M78" s="6">
        <f t="shared" si="2"/>
        <v>67497.03</v>
      </c>
    </row>
    <row r="79" spans="1:13" ht="17.25" customHeight="1" thickBot="1" x14ac:dyDescent="0.3">
      <c r="A79" s="4" t="s">
        <v>10</v>
      </c>
      <c r="B79" s="4"/>
      <c r="C79" s="5">
        <v>44074</v>
      </c>
      <c r="D79" s="4"/>
      <c r="E79" s="4"/>
      <c r="F79" s="4"/>
      <c r="G79" s="4"/>
      <c r="H79" s="4"/>
      <c r="I79" s="4" t="s">
        <v>165</v>
      </c>
      <c r="J79" s="4"/>
      <c r="K79" s="7">
        <v>0.6</v>
      </c>
      <c r="L79" s="4"/>
      <c r="M79" s="7">
        <f t="shared" si="2"/>
        <v>67497.63</v>
      </c>
    </row>
    <row r="80" spans="1:13" ht="17.25" customHeight="1" thickBot="1" x14ac:dyDescent="0.3">
      <c r="A80" s="4"/>
      <c r="B80" s="4"/>
      <c r="C80" s="5"/>
      <c r="D80" s="4"/>
      <c r="E80" s="4"/>
      <c r="F80" s="4"/>
      <c r="G80" s="4"/>
      <c r="H80" s="4"/>
      <c r="I80" s="4"/>
      <c r="J80" s="4"/>
      <c r="K80" s="8">
        <f>ROUND(SUM(K6:K79),5)</f>
        <v>-13703.73</v>
      </c>
      <c r="L80" s="4"/>
      <c r="M80" s="8">
        <f>M79</f>
        <v>67497.63</v>
      </c>
    </row>
    <row r="81" spans="1:13" s="10" customFormat="1" ht="17.25" customHeight="1" thickBot="1" x14ac:dyDescent="0.25">
      <c r="A81" s="1"/>
      <c r="B81" s="1"/>
      <c r="C81" s="3"/>
      <c r="D81" s="1"/>
      <c r="E81" s="1"/>
      <c r="F81" s="1"/>
      <c r="G81" s="1"/>
      <c r="H81" s="1"/>
      <c r="I81" s="1"/>
      <c r="J81" s="1"/>
      <c r="K81" s="9">
        <f>K80</f>
        <v>-13703.73</v>
      </c>
      <c r="L81" s="1"/>
      <c r="M81" s="9">
        <f>M80</f>
        <v>67497.63</v>
      </c>
    </row>
    <row r="82" spans="1:13" ht="17.25" customHeight="1" thickTop="1" x14ac:dyDescent="0.25"/>
    <row r="83" spans="1:13" ht="17.25" customHeight="1" x14ac:dyDescent="0.25"/>
  </sheetData>
  <mergeCells count="3">
    <mergeCell ref="A1:M1"/>
    <mergeCell ref="A2:M2"/>
    <mergeCell ref="A3:M3"/>
  </mergeCells>
  <pageMargins left="0.7" right="0.45" top="0.75" bottom="0.75" header="0.1" footer="0.3"/>
  <pageSetup orientation="landscape" verticalDpi="30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9525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152400</xdr:colOff>
                <xdr:row>5</xdr:row>
                <xdr:rowOff>9525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2020-09-21T15:54:03Z</cp:lastPrinted>
  <dcterms:created xsi:type="dcterms:W3CDTF">2020-09-21T15:30:02Z</dcterms:created>
  <dcterms:modified xsi:type="dcterms:W3CDTF">2020-11-02T02:49:55Z</dcterms:modified>
</cp:coreProperties>
</file>