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April 2022 Financials\"/>
    </mc:Choice>
  </mc:AlternateContent>
  <xr:revisionPtr revIDLastSave="0" documentId="13_ncr:1_{BE7B708E-9D7C-4858-B7D1-E8CF23FB8E02}" xr6:coauthVersionLast="47" xr6:coauthVersionMax="47" xr10:uidLastSave="{00000000-0000-0000-0000-000000000000}"/>
  <bookViews>
    <workbookView xWindow="-108" yWindow="-108" windowWidth="23256" windowHeight="12576" xr2:uid="{923F47B2-2904-4EEC-8BAC-88B9D3FD5B1B}"/>
  </bookViews>
  <sheets>
    <sheet name="Sheet1" sheetId="1" r:id="rId1"/>
  </sheets>
  <definedNames>
    <definedName name="_xlnm.Print_Area" localSheetId="0">Sheet1!$A$1:$M$56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Sheet1!$M$39,Sheet1!$M$40,Sheet1!$M$41,Sheet1!$M$42,Sheet1!$M$43,Sheet1!$M$44,Sheet1!$M$45,Sheet1!$M$46,Sheet1!$M$47,Sheet1!$M$48,Sheet1!$M$49,Sheet1!$M$50,Sheet1!$M$51,Sheet1!$M$52,Sheet1!$M$53,Sheet1!$K$54</definedName>
    <definedName name="QB_FORMULA_3" localSheetId="0" hidden="1">Sheet1!$M$54,Sheet1!$K$55,Sheet1!$M$55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20220430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4" i="1" l="1"/>
  <c r="K55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</calcChain>
</file>

<file path=xl/sharedStrings.xml><?xml version="1.0" encoding="utf-8"?>
<sst xmlns="http://schemas.openxmlformats.org/spreadsheetml/2006/main" count="186" uniqueCount="132">
  <si>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</si>
  <si>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</si>
  <si>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</si>
  <si>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</si>
  <si>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</si>
  <si>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</si>
  <si>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</si>
  <si>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</si>
  <si>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</si>
  <si>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</si>
  <si>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</si>
  <si>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EFT3292022</t>
  </si>
  <si>
    <t>26270</t>
  </si>
  <si>
    <t>26271</t>
  </si>
  <si>
    <t>26272</t>
  </si>
  <si>
    <t>26273</t>
  </si>
  <si>
    <t>26274</t>
  </si>
  <si>
    <t>26275</t>
  </si>
  <si>
    <t>26276</t>
  </si>
  <si>
    <t>EFT04072022</t>
  </si>
  <si>
    <t>4082022</t>
  </si>
  <si>
    <t>26277</t>
  </si>
  <si>
    <t>26278</t>
  </si>
  <si>
    <t>26279</t>
  </si>
  <si>
    <t>26280</t>
  </si>
  <si>
    <t>26281</t>
  </si>
  <si>
    <t>26282</t>
  </si>
  <si>
    <t>26283</t>
  </si>
  <si>
    <t>26284</t>
  </si>
  <si>
    <t>26285</t>
  </si>
  <si>
    <t>26286</t>
  </si>
  <si>
    <t>26287</t>
  </si>
  <si>
    <t>26288</t>
  </si>
  <si>
    <t>26289</t>
  </si>
  <si>
    <t>26290</t>
  </si>
  <si>
    <t>26291</t>
  </si>
  <si>
    <t>26292</t>
  </si>
  <si>
    <t>26293</t>
  </si>
  <si>
    <t>26294</t>
  </si>
  <si>
    <t>26295</t>
  </si>
  <si>
    <t>26296</t>
  </si>
  <si>
    <t>26297</t>
  </si>
  <si>
    <t>26298</t>
  </si>
  <si>
    <t>26299</t>
  </si>
  <si>
    <t>EFT42122</t>
  </si>
  <si>
    <t>EFT4222022</t>
  </si>
  <si>
    <t>4222022</t>
  </si>
  <si>
    <t>26300</t>
  </si>
  <si>
    <t>26301</t>
  </si>
  <si>
    <t>26303</t>
  </si>
  <si>
    <t>26304</t>
  </si>
  <si>
    <t>26305</t>
  </si>
  <si>
    <t>United States Treasury</t>
  </si>
  <si>
    <t>Community Consulting LLC</t>
  </si>
  <si>
    <t>Jan-Pro of Austin</t>
  </si>
  <si>
    <t>The Kiplinger Tax Letter</t>
  </si>
  <si>
    <t>Texas State University</t>
  </si>
  <si>
    <t>Home Depot</t>
  </si>
  <si>
    <t>Charter Communications</t>
  </si>
  <si>
    <t>In-Situ Inc.</t>
  </si>
  <si>
    <t>Reliance Trust Company</t>
  </si>
  <si>
    <t>Hays Free Press</t>
  </si>
  <si>
    <t>IntegriTALK c/o Telco Experts</t>
  </si>
  <si>
    <t>The Standard</t>
  </si>
  <si>
    <t>Integritek</t>
  </si>
  <si>
    <t>CTRMA Processing</t>
  </si>
  <si>
    <t>CIT Technology Fin Serv, Inc</t>
  </si>
  <si>
    <t>Sam's Club</t>
  </si>
  <si>
    <t>Ready Refresh</t>
  </si>
  <si>
    <t>AFLAC</t>
  </si>
  <si>
    <t>United Healthcare</t>
  </si>
  <si>
    <t>Sun Life Assurance</t>
  </si>
  <si>
    <t>Quill Corporation</t>
  </si>
  <si>
    <t>Staples</t>
  </si>
  <si>
    <t>City of Austin</t>
  </si>
  <si>
    <t>Westbay Instruments</t>
  </si>
  <si>
    <t>Orsak Landscape Services</t>
  </si>
  <si>
    <t>SledgeLaw Group</t>
  </si>
  <si>
    <t>Bickerstaff</t>
  </si>
  <si>
    <t>Braun and Gresham</t>
  </si>
  <si>
    <t>Pedernales Electric Cooperative</t>
  </si>
  <si>
    <t>Exxon Mobil Business Card</t>
  </si>
  <si>
    <t>74-2488641 Director Compensation Liability CW</t>
  </si>
  <si>
    <t>SYP Advisory Work Group - replacement of check #26089</t>
  </si>
  <si>
    <t>Janitorial Service 4/1/2022 - 4/30/2022</t>
  </si>
  <si>
    <t>Monthly Newsletter DCW</t>
  </si>
  <si>
    <t>Aquatic Science Summer Camp Scholarship Program</t>
  </si>
  <si>
    <t>Sawhorse, Gloves, Loppers</t>
  </si>
  <si>
    <t>Internet Service 3/30/22 - 4/29/22</t>
  </si>
  <si>
    <t xml:space="preserve"> Level Troll 400 - Aquifer Science Equipment</t>
  </si>
  <si>
    <t>Employee Bi-weekly Retirement</t>
  </si>
  <si>
    <t>74-2488641 Employee Bi-weekly Payroll Liabilities</t>
  </si>
  <si>
    <t>Annual Digital and Paper Subscription 4/15/2022 - 4/15/2023</t>
  </si>
  <si>
    <t>Quarterly Retirement Fees 1/1/2022 - 3/31/2022</t>
  </si>
  <si>
    <t>Monthly IT, and MS 365 Subscriptions</t>
  </si>
  <si>
    <t>Funds Transfer - Payroll</t>
  </si>
  <si>
    <t>Funds Transfer</t>
  </si>
  <si>
    <t>VOID: Toll Fees</t>
  </si>
  <si>
    <t>April Copier Lease, and Annual Property Tax</t>
  </si>
  <si>
    <t>Rugged Troll - Equipment Aquifer Science</t>
  </si>
  <si>
    <t>District Level C Annual Membership Renewal</t>
  </si>
  <si>
    <t>Toll fees</t>
  </si>
  <si>
    <t>Annual Membership Renewal DCW</t>
  </si>
  <si>
    <t>Annual Membership Dues</t>
  </si>
  <si>
    <t>3/9/22 - 4/12/22 Water delivery</t>
  </si>
  <si>
    <t>April Employee-paid Premium</t>
  </si>
  <si>
    <t>May Health Insurance Premium</t>
  </si>
  <si>
    <t>April Life/Dental/Vision/Disability Premium</t>
  </si>
  <si>
    <t>Monitor Stands/Binder Clips</t>
  </si>
  <si>
    <t>May Gap Insurance Premium</t>
  </si>
  <si>
    <t>Hanging File Folders</t>
  </si>
  <si>
    <t>Copy Paper</t>
  </si>
  <si>
    <t>April Water Bill</t>
  </si>
  <si>
    <t>Components Kit Jacobs Well Project</t>
  </si>
  <si>
    <t>April Lawn Service</t>
  </si>
  <si>
    <t>2022 Membership Renewal</t>
  </si>
  <si>
    <t>74-2488641 Employee Bi-weekly Taxes</t>
  </si>
  <si>
    <t>74-2488641 Directors Compensation Liabilities</t>
  </si>
  <si>
    <t>Legislative Consulting March 2022</t>
  </si>
  <si>
    <t>Legal Services - General, Personnel, Redistricting</t>
  </si>
  <si>
    <t>KM Permian Pipeline Remainder Due from $5000 Commitment</t>
  </si>
  <si>
    <t>April Electric Bill 3/23/22 - 4/20/22</t>
  </si>
  <si>
    <t>Gasoline 3/24/2022 - 4/22/2022</t>
  </si>
  <si>
    <t>Deposit (permittee production fees and $5639 from TML for Tacoma repairs)</t>
  </si>
  <si>
    <t>Office Phone Service 4/1/2022 - 4/30/2022</t>
  </si>
  <si>
    <t>Funds Transfer - replenish low checking balance</t>
  </si>
  <si>
    <t>Texas Water Conservation Assn</t>
  </si>
  <si>
    <t>Fidelity Security Life Insurance Co</t>
  </si>
  <si>
    <t>National Ground Water Assn</t>
  </si>
  <si>
    <t>MONTHLY CHECK REGISTER</t>
  </si>
  <si>
    <t>BARTON SPRINGS EDWARDS AQUIFER CONSERVATION DISTRICT</t>
  </si>
  <si>
    <t>April 1 - April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</si>
</sst>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167640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167640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D737-D39B-4D10-B61C-B91C301F5F29}">
  <sheetPr codeName="Sheet1"/>
  <dimension ref="A1:M56"/>
  <sheetViews>
    <sheetView tabSelected="1" workbookViewId="0">
      <pane xSplit="1" ySplit="5" topLeftCell="B48" activePane="bottomRight" state="frozenSplit"/>
      <selection pane="topRight" activeCell="C1" sqref="C1"/>
      <selection pane="bottomLeft" activeCell="A2" sqref="A2"/>
      <selection pane="bottomRight" activeCell="A2" sqref="A2:M2"/>
    </sheetView>
  </sheetViews>
  <sheetFormatPr defaultRowHeight="14.4" x14ac:dyDescent="0.3"/>
  <cols>
    <col min="1" max="1" width="10.21875" style="14" bestFit="1" customWidth="1"/>
    <col min="2" max="2" width="0.6640625" style="14" customWidth="1"/>
    <col min="3" max="3" width="7.88671875" style="14" bestFit="1" customWidth="1"/>
    <col min="4" max="4" width="1.21875" style="14" customWidth="1"/>
    <col min="5" max="5" width="9.33203125" style="14" customWidth="1"/>
    <col min="6" max="6" width="1.33203125" style="14" customWidth="1"/>
    <col min="7" max="7" width="22.6640625" style="14" customWidth="1"/>
    <col min="8" max="8" width="1" style="14" customWidth="1"/>
    <col min="9" max="9" width="49.109375" style="14" customWidth="1"/>
    <col min="10" max="10" width="1" style="14" customWidth="1"/>
    <col min="11" max="11" width="7.5546875" style="14" bestFit="1" customWidth="1"/>
    <col min="12" max="12" width="1" style="14" customWidth="1"/>
    <col min="13" max="13" width="8.77734375" style="14" customWidth="1"/>
  </cols>
  <sheetData>
    <row r="1" spans="1:13" s="20" customFormat="1" ht="20.399999999999999" customHeight="1" x14ac:dyDescent="0.3">
      <c r="A1" s="18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7" customFormat="1" ht="16.8" customHeight="1" x14ac:dyDescent="0.3">
      <c r="A2" s="15" t="s">
        <v>129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23" customFormat="1" ht="15.6" customHeight="1" x14ac:dyDescent="0.3">
      <c r="A3" s="21" t="s">
        <v>131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0.8" customHeight="1" x14ac:dyDescent="0.3"/>
    <row r="5" spans="1:13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76782.2</v>
      </c>
    </row>
    <row r="7" spans="1:13" x14ac:dyDescent="0.3">
      <c r="A7" s="4" t="s">
        <v>7</v>
      </c>
      <c r="B7" s="4"/>
      <c r="C7" s="5">
        <v>44652</v>
      </c>
      <c r="D7" s="4"/>
      <c r="E7" s="4" t="s">
        <v>11</v>
      </c>
      <c r="F7" s="4"/>
      <c r="G7" s="4" t="s">
        <v>52</v>
      </c>
      <c r="H7" s="4"/>
      <c r="I7" s="4" t="s">
        <v>82</v>
      </c>
      <c r="J7" s="4"/>
      <c r="K7" s="6">
        <v>-99.46</v>
      </c>
      <c r="L7" s="4"/>
      <c r="M7" s="6">
        <f t="shared" ref="M7:M53" si="0">ROUND(M6+K7,5)</f>
        <v>76682.740000000005</v>
      </c>
    </row>
    <row r="8" spans="1:13" x14ac:dyDescent="0.3">
      <c r="A8" s="4" t="s">
        <v>8</v>
      </c>
      <c r="B8" s="4"/>
      <c r="C8" s="5">
        <v>44655</v>
      </c>
      <c r="D8" s="4"/>
      <c r="E8" s="4" t="s">
        <v>12</v>
      </c>
      <c r="F8" s="4"/>
      <c r="G8" s="4" t="s">
        <v>53</v>
      </c>
      <c r="H8" s="4"/>
      <c r="I8" s="4" t="s">
        <v>83</v>
      </c>
      <c r="J8" s="4"/>
      <c r="K8" s="6">
        <v>-625</v>
      </c>
      <c r="L8" s="4"/>
      <c r="M8" s="6">
        <f t="shared" si="0"/>
        <v>76057.740000000005</v>
      </c>
    </row>
    <row r="9" spans="1:13" x14ac:dyDescent="0.3">
      <c r="A9" s="4" t="s">
        <v>8</v>
      </c>
      <c r="B9" s="4"/>
      <c r="C9" s="5">
        <v>44655</v>
      </c>
      <c r="D9" s="4"/>
      <c r="E9" s="4" t="s">
        <v>13</v>
      </c>
      <c r="F9" s="4"/>
      <c r="G9" s="4" t="s">
        <v>54</v>
      </c>
      <c r="H9" s="4"/>
      <c r="I9" s="4" t="s">
        <v>84</v>
      </c>
      <c r="J9" s="4"/>
      <c r="K9" s="6">
        <v>-270</v>
      </c>
      <c r="L9" s="4"/>
      <c r="M9" s="6">
        <f t="shared" si="0"/>
        <v>75787.740000000005</v>
      </c>
    </row>
    <row r="10" spans="1:13" x14ac:dyDescent="0.3">
      <c r="A10" s="4" t="s">
        <v>8</v>
      </c>
      <c r="B10" s="4"/>
      <c r="C10" s="5">
        <v>44655</v>
      </c>
      <c r="D10" s="4"/>
      <c r="E10" s="4" t="s">
        <v>14</v>
      </c>
      <c r="F10" s="4"/>
      <c r="G10" s="4" t="s">
        <v>55</v>
      </c>
      <c r="H10" s="4"/>
      <c r="I10" s="4" t="s">
        <v>85</v>
      </c>
      <c r="J10" s="4"/>
      <c r="K10" s="6">
        <v>-99</v>
      </c>
      <c r="L10" s="4"/>
      <c r="M10" s="6">
        <f t="shared" si="0"/>
        <v>75688.740000000005</v>
      </c>
    </row>
    <row r="11" spans="1:13" x14ac:dyDescent="0.3">
      <c r="A11" s="4" t="s">
        <v>8</v>
      </c>
      <c r="B11" s="4"/>
      <c r="C11" s="5">
        <v>44655</v>
      </c>
      <c r="D11" s="4"/>
      <c r="E11" s="4" t="s">
        <v>15</v>
      </c>
      <c r="F11" s="4"/>
      <c r="G11" s="4" t="s">
        <v>56</v>
      </c>
      <c r="H11" s="4"/>
      <c r="I11" s="4" t="s">
        <v>86</v>
      </c>
      <c r="J11" s="4"/>
      <c r="K11" s="6">
        <v>-6360</v>
      </c>
      <c r="L11" s="4"/>
      <c r="M11" s="6">
        <f t="shared" si="0"/>
        <v>69328.740000000005</v>
      </c>
    </row>
    <row r="12" spans="1:13" x14ac:dyDescent="0.3">
      <c r="A12" s="4" t="s">
        <v>8</v>
      </c>
      <c r="B12" s="4"/>
      <c r="C12" s="5">
        <v>44656</v>
      </c>
      <c r="D12" s="4"/>
      <c r="E12" s="4" t="s">
        <v>16</v>
      </c>
      <c r="F12" s="4"/>
      <c r="G12" s="4" t="s">
        <v>57</v>
      </c>
      <c r="H12" s="4"/>
      <c r="I12" s="4" t="s">
        <v>87</v>
      </c>
      <c r="J12" s="4"/>
      <c r="K12" s="6">
        <v>-166.89</v>
      </c>
      <c r="L12" s="4"/>
      <c r="M12" s="6">
        <f t="shared" si="0"/>
        <v>69161.850000000006</v>
      </c>
    </row>
    <row r="13" spans="1:13" x14ac:dyDescent="0.3">
      <c r="A13" s="4" t="s">
        <v>8</v>
      </c>
      <c r="B13" s="4"/>
      <c r="C13" s="5">
        <v>44656</v>
      </c>
      <c r="D13" s="4"/>
      <c r="E13" s="4" t="s">
        <v>17</v>
      </c>
      <c r="F13" s="4"/>
      <c r="G13" s="4" t="s">
        <v>58</v>
      </c>
      <c r="H13" s="4"/>
      <c r="I13" s="4" t="s">
        <v>88</v>
      </c>
      <c r="J13" s="4"/>
      <c r="K13" s="6">
        <v>-231.19</v>
      </c>
      <c r="L13" s="4"/>
      <c r="M13" s="6">
        <f t="shared" si="0"/>
        <v>68930.66</v>
      </c>
    </row>
    <row r="14" spans="1:13" x14ac:dyDescent="0.3">
      <c r="A14" s="4" t="s">
        <v>8</v>
      </c>
      <c r="B14" s="4"/>
      <c r="C14" s="5">
        <v>44656</v>
      </c>
      <c r="D14" s="4"/>
      <c r="E14" s="4" t="s">
        <v>18</v>
      </c>
      <c r="F14" s="4"/>
      <c r="G14" s="4" t="s">
        <v>59</v>
      </c>
      <c r="H14" s="4"/>
      <c r="I14" s="4" t="s">
        <v>89</v>
      </c>
      <c r="J14" s="4"/>
      <c r="K14" s="6">
        <v>-1025.69</v>
      </c>
      <c r="L14" s="4"/>
      <c r="M14" s="6">
        <f t="shared" si="0"/>
        <v>67904.97</v>
      </c>
    </row>
    <row r="15" spans="1:13" x14ac:dyDescent="0.3">
      <c r="A15" s="4" t="s">
        <v>7</v>
      </c>
      <c r="B15" s="4"/>
      <c r="C15" s="5">
        <v>44658</v>
      </c>
      <c r="D15" s="4"/>
      <c r="E15" s="4" t="s">
        <v>19</v>
      </c>
      <c r="F15" s="4"/>
      <c r="G15" s="4" t="s">
        <v>60</v>
      </c>
      <c r="H15" s="4"/>
      <c r="I15" s="4" t="s">
        <v>90</v>
      </c>
      <c r="J15" s="4"/>
      <c r="K15" s="6">
        <v>-4780.8900000000003</v>
      </c>
      <c r="L15" s="4"/>
      <c r="M15" s="6">
        <f t="shared" si="0"/>
        <v>63124.08</v>
      </c>
    </row>
    <row r="16" spans="1:13" x14ac:dyDescent="0.3">
      <c r="A16" s="4" t="s">
        <v>9</v>
      </c>
      <c r="B16" s="4"/>
      <c r="C16" s="5">
        <v>44658</v>
      </c>
      <c r="D16" s="4"/>
      <c r="E16" s="4"/>
      <c r="F16" s="4"/>
      <c r="G16" s="4"/>
      <c r="H16" s="4"/>
      <c r="I16" s="4" t="s">
        <v>123</v>
      </c>
      <c r="J16" s="4"/>
      <c r="K16" s="6">
        <v>15556.18</v>
      </c>
      <c r="L16" s="4"/>
      <c r="M16" s="6">
        <f t="shared" si="0"/>
        <v>78680.259999999995</v>
      </c>
    </row>
    <row r="17" spans="1:13" x14ac:dyDescent="0.3">
      <c r="A17" s="4" t="s">
        <v>7</v>
      </c>
      <c r="B17" s="4"/>
      <c r="C17" s="5">
        <v>44659</v>
      </c>
      <c r="D17" s="4"/>
      <c r="E17" s="4" t="s">
        <v>20</v>
      </c>
      <c r="F17" s="4"/>
      <c r="G17" s="4" t="s">
        <v>52</v>
      </c>
      <c r="H17" s="4"/>
      <c r="I17" s="4" t="s">
        <v>91</v>
      </c>
      <c r="J17" s="4"/>
      <c r="K17" s="6">
        <v>-8467.83</v>
      </c>
      <c r="L17" s="4"/>
      <c r="M17" s="6">
        <f t="shared" si="0"/>
        <v>70212.429999999993</v>
      </c>
    </row>
    <row r="18" spans="1:13" x14ac:dyDescent="0.3">
      <c r="A18" s="4" t="s">
        <v>8</v>
      </c>
      <c r="B18" s="4"/>
      <c r="C18" s="5">
        <v>44659</v>
      </c>
      <c r="D18" s="4"/>
      <c r="E18" s="4" t="s">
        <v>21</v>
      </c>
      <c r="F18" s="4"/>
      <c r="G18" s="4" t="s">
        <v>61</v>
      </c>
      <c r="H18" s="4"/>
      <c r="I18" s="4" t="s">
        <v>92</v>
      </c>
      <c r="J18" s="4"/>
      <c r="K18" s="6">
        <v>-42</v>
      </c>
      <c r="L18" s="4"/>
      <c r="M18" s="6">
        <f t="shared" si="0"/>
        <v>70170.429999999993</v>
      </c>
    </row>
    <row r="19" spans="1:13" x14ac:dyDescent="0.3">
      <c r="A19" s="4" t="s">
        <v>8</v>
      </c>
      <c r="B19" s="4"/>
      <c r="C19" s="5">
        <v>44659</v>
      </c>
      <c r="D19" s="4"/>
      <c r="E19" s="4" t="s">
        <v>22</v>
      </c>
      <c r="F19" s="4"/>
      <c r="G19" s="4" t="s">
        <v>62</v>
      </c>
      <c r="H19" s="4"/>
      <c r="I19" s="4" t="s">
        <v>124</v>
      </c>
      <c r="J19" s="4"/>
      <c r="K19" s="6">
        <v>-443.94</v>
      </c>
      <c r="L19" s="4"/>
      <c r="M19" s="6">
        <f t="shared" si="0"/>
        <v>69726.490000000005</v>
      </c>
    </row>
    <row r="20" spans="1:13" x14ac:dyDescent="0.3">
      <c r="A20" s="4" t="s">
        <v>8</v>
      </c>
      <c r="B20" s="4"/>
      <c r="C20" s="5">
        <v>44659</v>
      </c>
      <c r="D20" s="4"/>
      <c r="E20" s="4" t="s">
        <v>23</v>
      </c>
      <c r="F20" s="4"/>
      <c r="G20" s="4" t="s">
        <v>63</v>
      </c>
      <c r="H20" s="4"/>
      <c r="I20" s="4" t="s">
        <v>93</v>
      </c>
      <c r="J20" s="4"/>
      <c r="K20" s="6">
        <v>-8327.2199999999993</v>
      </c>
      <c r="L20" s="4"/>
      <c r="M20" s="6">
        <f t="shared" si="0"/>
        <v>61399.27</v>
      </c>
    </row>
    <row r="21" spans="1:13" x14ac:dyDescent="0.3">
      <c r="A21" s="4" t="s">
        <v>8</v>
      </c>
      <c r="B21" s="4"/>
      <c r="C21" s="5">
        <v>44659</v>
      </c>
      <c r="D21" s="4"/>
      <c r="E21" s="4" t="s">
        <v>24</v>
      </c>
      <c r="F21" s="4"/>
      <c r="G21" s="4" t="s">
        <v>64</v>
      </c>
      <c r="H21" s="4"/>
      <c r="I21" s="4" t="s">
        <v>94</v>
      </c>
      <c r="J21" s="4"/>
      <c r="K21" s="6">
        <v>-1492.5</v>
      </c>
      <c r="L21" s="4"/>
      <c r="M21" s="6">
        <f t="shared" si="0"/>
        <v>59906.77</v>
      </c>
    </row>
    <row r="22" spans="1:13" x14ac:dyDescent="0.3">
      <c r="A22" s="4" t="s">
        <v>10</v>
      </c>
      <c r="B22" s="4"/>
      <c r="C22" s="5">
        <v>44662</v>
      </c>
      <c r="D22" s="4"/>
      <c r="E22" s="4"/>
      <c r="F22" s="4"/>
      <c r="G22" s="4"/>
      <c r="H22" s="4"/>
      <c r="I22" s="4" t="s">
        <v>95</v>
      </c>
      <c r="J22" s="4"/>
      <c r="K22" s="6">
        <v>-20000</v>
      </c>
      <c r="L22" s="4"/>
      <c r="M22" s="6">
        <f t="shared" si="0"/>
        <v>39906.769999999997</v>
      </c>
    </row>
    <row r="23" spans="1:13" x14ac:dyDescent="0.3">
      <c r="A23" s="4" t="s">
        <v>10</v>
      </c>
      <c r="B23" s="4"/>
      <c r="C23" s="5">
        <v>44662</v>
      </c>
      <c r="D23" s="4"/>
      <c r="E23" s="4"/>
      <c r="F23" s="4"/>
      <c r="G23" s="4"/>
      <c r="H23" s="4"/>
      <c r="I23" s="4" t="s">
        <v>125</v>
      </c>
      <c r="J23" s="4"/>
      <c r="K23" s="6">
        <v>40000</v>
      </c>
      <c r="L23" s="4"/>
      <c r="M23" s="6">
        <f t="shared" si="0"/>
        <v>79906.77</v>
      </c>
    </row>
    <row r="24" spans="1:13" x14ac:dyDescent="0.3">
      <c r="A24" s="4" t="s">
        <v>8</v>
      </c>
      <c r="B24" s="4"/>
      <c r="C24" s="5">
        <v>44663</v>
      </c>
      <c r="D24" s="4"/>
      <c r="E24" s="4" t="s">
        <v>25</v>
      </c>
      <c r="F24" s="4"/>
      <c r="G24" s="4" t="s">
        <v>65</v>
      </c>
      <c r="H24" s="4"/>
      <c r="I24" s="4" t="s">
        <v>97</v>
      </c>
      <c r="J24" s="4"/>
      <c r="K24" s="6">
        <v>0</v>
      </c>
      <c r="L24" s="4"/>
      <c r="M24" s="6">
        <f t="shared" si="0"/>
        <v>79906.77</v>
      </c>
    </row>
    <row r="25" spans="1:13" x14ac:dyDescent="0.3">
      <c r="A25" s="4" t="s">
        <v>8</v>
      </c>
      <c r="B25" s="4"/>
      <c r="C25" s="5">
        <v>44663</v>
      </c>
      <c r="D25" s="4"/>
      <c r="E25" s="4" t="s">
        <v>26</v>
      </c>
      <c r="F25" s="4"/>
      <c r="G25" s="4" t="s">
        <v>66</v>
      </c>
      <c r="H25" s="4"/>
      <c r="I25" s="4" t="s">
        <v>98</v>
      </c>
      <c r="J25" s="4"/>
      <c r="K25" s="6">
        <v>-1056.1199999999999</v>
      </c>
      <c r="L25" s="4"/>
      <c r="M25" s="6">
        <f t="shared" si="0"/>
        <v>78850.649999999994</v>
      </c>
    </row>
    <row r="26" spans="1:13" x14ac:dyDescent="0.3">
      <c r="A26" s="4" t="s">
        <v>8</v>
      </c>
      <c r="B26" s="4"/>
      <c r="C26" s="5">
        <v>44663</v>
      </c>
      <c r="D26" s="4"/>
      <c r="E26" s="4" t="s">
        <v>27</v>
      </c>
      <c r="F26" s="4"/>
      <c r="G26" s="4" t="s">
        <v>59</v>
      </c>
      <c r="H26" s="4"/>
      <c r="I26" s="4" t="s">
        <v>99</v>
      </c>
      <c r="J26" s="4"/>
      <c r="K26" s="6">
        <v>-1482.93</v>
      </c>
      <c r="L26" s="4"/>
      <c r="M26" s="6">
        <f t="shared" si="0"/>
        <v>77367.72</v>
      </c>
    </row>
    <row r="27" spans="1:13" x14ac:dyDescent="0.3">
      <c r="A27" s="4" t="s">
        <v>8</v>
      </c>
      <c r="B27" s="4"/>
      <c r="C27" s="5">
        <v>44663</v>
      </c>
      <c r="D27" s="4"/>
      <c r="E27" s="4" t="s">
        <v>28</v>
      </c>
      <c r="F27" s="4"/>
      <c r="G27" s="4" t="s">
        <v>126</v>
      </c>
      <c r="H27" s="4"/>
      <c r="I27" s="4" t="s">
        <v>100</v>
      </c>
      <c r="J27" s="4"/>
      <c r="K27" s="6">
        <v>-831</v>
      </c>
      <c r="L27" s="4"/>
      <c r="M27" s="6">
        <f t="shared" si="0"/>
        <v>76536.72</v>
      </c>
    </row>
    <row r="28" spans="1:13" x14ac:dyDescent="0.3">
      <c r="A28" s="4" t="s">
        <v>8</v>
      </c>
      <c r="B28" s="4"/>
      <c r="C28" s="5">
        <v>44664</v>
      </c>
      <c r="D28" s="4"/>
      <c r="E28" s="4" t="s">
        <v>29</v>
      </c>
      <c r="F28" s="4"/>
      <c r="G28" s="4" t="s">
        <v>65</v>
      </c>
      <c r="H28" s="4"/>
      <c r="I28" s="4" t="s">
        <v>101</v>
      </c>
      <c r="J28" s="4"/>
      <c r="K28" s="6">
        <v>-10.09</v>
      </c>
      <c r="L28" s="4"/>
      <c r="M28" s="6">
        <f t="shared" si="0"/>
        <v>76526.63</v>
      </c>
    </row>
    <row r="29" spans="1:13" x14ac:dyDescent="0.3">
      <c r="A29" s="4" t="s">
        <v>8</v>
      </c>
      <c r="B29" s="4"/>
      <c r="C29" s="5">
        <v>44664</v>
      </c>
      <c r="D29" s="4"/>
      <c r="E29" s="4" t="s">
        <v>30</v>
      </c>
      <c r="F29" s="4"/>
      <c r="G29" s="4" t="s">
        <v>55</v>
      </c>
      <c r="H29" s="4"/>
      <c r="I29" s="4" t="s">
        <v>102</v>
      </c>
      <c r="J29" s="4"/>
      <c r="K29" s="6">
        <v>-99</v>
      </c>
      <c r="L29" s="4"/>
      <c r="M29" s="6">
        <f t="shared" si="0"/>
        <v>76427.63</v>
      </c>
    </row>
    <row r="30" spans="1:13" x14ac:dyDescent="0.3">
      <c r="A30" s="4" t="s">
        <v>8</v>
      </c>
      <c r="B30" s="4"/>
      <c r="C30" s="5">
        <v>44664</v>
      </c>
      <c r="D30" s="4"/>
      <c r="E30" s="4" t="s">
        <v>31</v>
      </c>
      <c r="F30" s="4"/>
      <c r="G30" s="4" t="s">
        <v>67</v>
      </c>
      <c r="H30" s="4"/>
      <c r="I30" s="4" t="s">
        <v>103</v>
      </c>
      <c r="J30" s="4"/>
      <c r="K30" s="6">
        <v>-45</v>
      </c>
      <c r="L30" s="4"/>
      <c r="M30" s="6">
        <f t="shared" si="0"/>
        <v>76382.63</v>
      </c>
    </row>
    <row r="31" spans="1:13" x14ac:dyDescent="0.3">
      <c r="A31" s="4" t="s">
        <v>8</v>
      </c>
      <c r="B31" s="4"/>
      <c r="C31" s="5">
        <v>44664</v>
      </c>
      <c r="D31" s="4"/>
      <c r="E31" s="4" t="s">
        <v>32</v>
      </c>
      <c r="F31" s="4"/>
      <c r="G31" s="4" t="s">
        <v>68</v>
      </c>
      <c r="H31" s="4"/>
      <c r="I31" s="4" t="s">
        <v>104</v>
      </c>
      <c r="J31" s="4"/>
      <c r="K31" s="6">
        <v>-107.93</v>
      </c>
      <c r="L31" s="4"/>
      <c r="M31" s="6">
        <f t="shared" si="0"/>
        <v>76274.7</v>
      </c>
    </row>
    <row r="32" spans="1:13" x14ac:dyDescent="0.3">
      <c r="A32" s="4" t="s">
        <v>7</v>
      </c>
      <c r="B32" s="4"/>
      <c r="C32" s="5">
        <v>44666</v>
      </c>
      <c r="D32" s="4"/>
      <c r="E32" s="4" t="s">
        <v>33</v>
      </c>
      <c r="F32" s="4"/>
      <c r="G32" s="4" t="s">
        <v>69</v>
      </c>
      <c r="H32" s="4"/>
      <c r="I32" s="4" t="s">
        <v>105</v>
      </c>
      <c r="J32" s="4"/>
      <c r="K32" s="6">
        <v>-107.3</v>
      </c>
      <c r="L32" s="4"/>
      <c r="M32" s="6">
        <f t="shared" si="0"/>
        <v>76167.399999999994</v>
      </c>
    </row>
    <row r="33" spans="1:13" x14ac:dyDescent="0.3">
      <c r="A33" s="4" t="s">
        <v>7</v>
      </c>
      <c r="B33" s="4"/>
      <c r="C33" s="5">
        <v>44666</v>
      </c>
      <c r="D33" s="4"/>
      <c r="E33" s="4" t="s">
        <v>34</v>
      </c>
      <c r="F33" s="4"/>
      <c r="G33" s="4" t="s">
        <v>70</v>
      </c>
      <c r="H33" s="4"/>
      <c r="I33" s="4" t="s">
        <v>106</v>
      </c>
      <c r="J33" s="4"/>
      <c r="K33" s="6">
        <v>-11524.8</v>
      </c>
      <c r="L33" s="4"/>
      <c r="M33" s="6">
        <f t="shared" si="0"/>
        <v>64642.6</v>
      </c>
    </row>
    <row r="34" spans="1:13" x14ac:dyDescent="0.3">
      <c r="A34" s="4" t="s">
        <v>7</v>
      </c>
      <c r="B34" s="4"/>
      <c r="C34" s="5">
        <v>44666</v>
      </c>
      <c r="D34" s="4"/>
      <c r="E34" s="4" t="s">
        <v>35</v>
      </c>
      <c r="F34" s="4"/>
      <c r="G34" s="4" t="s">
        <v>71</v>
      </c>
      <c r="H34" s="4"/>
      <c r="I34" s="4" t="s">
        <v>107</v>
      </c>
      <c r="J34" s="4"/>
      <c r="K34" s="6">
        <v>-1412.87</v>
      </c>
      <c r="L34" s="4"/>
      <c r="M34" s="6">
        <f t="shared" si="0"/>
        <v>63229.73</v>
      </c>
    </row>
    <row r="35" spans="1:13" x14ac:dyDescent="0.3">
      <c r="A35" s="4" t="s">
        <v>8</v>
      </c>
      <c r="B35" s="4"/>
      <c r="C35" s="5">
        <v>44666</v>
      </c>
      <c r="D35" s="4"/>
      <c r="E35" s="4" t="s">
        <v>36</v>
      </c>
      <c r="F35" s="4"/>
      <c r="G35" s="4" t="s">
        <v>72</v>
      </c>
      <c r="H35" s="4"/>
      <c r="I35" s="4" t="s">
        <v>108</v>
      </c>
      <c r="J35" s="4"/>
      <c r="K35" s="6">
        <v>-55.34</v>
      </c>
      <c r="L35" s="4"/>
      <c r="M35" s="6">
        <f t="shared" si="0"/>
        <v>63174.39</v>
      </c>
    </row>
    <row r="36" spans="1:13" x14ac:dyDescent="0.3">
      <c r="A36" s="4" t="s">
        <v>8</v>
      </c>
      <c r="B36" s="4"/>
      <c r="C36" s="5">
        <v>44666</v>
      </c>
      <c r="D36" s="4"/>
      <c r="E36" s="4" t="s">
        <v>37</v>
      </c>
      <c r="F36" s="4"/>
      <c r="G36" s="4" t="s">
        <v>127</v>
      </c>
      <c r="H36" s="4"/>
      <c r="I36" s="4" t="s">
        <v>109</v>
      </c>
      <c r="J36" s="4"/>
      <c r="K36" s="6">
        <v>-1056</v>
      </c>
      <c r="L36" s="4"/>
      <c r="M36" s="6">
        <f t="shared" si="0"/>
        <v>62118.39</v>
      </c>
    </row>
    <row r="37" spans="1:13" x14ac:dyDescent="0.3">
      <c r="A37" s="4" t="s">
        <v>8</v>
      </c>
      <c r="B37" s="4"/>
      <c r="C37" s="5">
        <v>44666</v>
      </c>
      <c r="D37" s="4"/>
      <c r="E37" s="4" t="s">
        <v>38</v>
      </c>
      <c r="F37" s="4"/>
      <c r="G37" s="4" t="s">
        <v>73</v>
      </c>
      <c r="H37" s="4"/>
      <c r="I37" s="4" t="s">
        <v>110</v>
      </c>
      <c r="J37" s="4"/>
      <c r="K37" s="6">
        <v>-73.959999999999994</v>
      </c>
      <c r="L37" s="4"/>
      <c r="M37" s="6">
        <f t="shared" si="0"/>
        <v>62044.43</v>
      </c>
    </row>
    <row r="38" spans="1:13" x14ac:dyDescent="0.3">
      <c r="A38" s="4" t="s">
        <v>8</v>
      </c>
      <c r="B38" s="4"/>
      <c r="C38" s="5">
        <v>44666</v>
      </c>
      <c r="D38" s="4"/>
      <c r="E38" s="4" t="s">
        <v>39</v>
      </c>
      <c r="F38" s="4"/>
      <c r="G38" s="4" t="s">
        <v>73</v>
      </c>
      <c r="H38" s="4"/>
      <c r="I38" s="4" t="s">
        <v>111</v>
      </c>
      <c r="J38" s="4"/>
      <c r="K38" s="6">
        <v>-384.95</v>
      </c>
      <c r="L38" s="4"/>
      <c r="M38" s="6">
        <f t="shared" si="0"/>
        <v>61659.48</v>
      </c>
    </row>
    <row r="39" spans="1:13" x14ac:dyDescent="0.3">
      <c r="A39" s="4" t="s">
        <v>10</v>
      </c>
      <c r="B39" s="4"/>
      <c r="C39" s="5">
        <v>44669</v>
      </c>
      <c r="D39" s="4"/>
      <c r="E39" s="4"/>
      <c r="F39" s="4"/>
      <c r="G39" s="4"/>
      <c r="H39" s="4"/>
      <c r="I39" s="4" t="s">
        <v>96</v>
      </c>
      <c r="J39" s="4"/>
      <c r="K39" s="6">
        <v>30000</v>
      </c>
      <c r="L39" s="4"/>
      <c r="M39" s="6">
        <f t="shared" si="0"/>
        <v>91659.48</v>
      </c>
    </row>
    <row r="40" spans="1:13" x14ac:dyDescent="0.3">
      <c r="A40" s="4" t="s">
        <v>8</v>
      </c>
      <c r="B40" s="4"/>
      <c r="C40" s="5">
        <v>44670</v>
      </c>
      <c r="D40" s="4"/>
      <c r="E40" s="4" t="s">
        <v>40</v>
      </c>
      <c r="F40" s="4"/>
      <c r="G40" s="4" t="s">
        <v>74</v>
      </c>
      <c r="H40" s="4"/>
      <c r="I40" s="4" t="s">
        <v>112</v>
      </c>
      <c r="J40" s="4"/>
      <c r="K40" s="6">
        <v>-21.47</v>
      </c>
      <c r="L40" s="4"/>
      <c r="M40" s="6">
        <f t="shared" si="0"/>
        <v>91638.01</v>
      </c>
    </row>
    <row r="41" spans="1:13" x14ac:dyDescent="0.3">
      <c r="A41" s="4" t="s">
        <v>8</v>
      </c>
      <c r="B41" s="4"/>
      <c r="C41" s="5">
        <v>44670</v>
      </c>
      <c r="D41" s="4"/>
      <c r="E41" s="4" t="s">
        <v>41</v>
      </c>
      <c r="F41" s="4"/>
      <c r="G41" s="4" t="s">
        <v>75</v>
      </c>
      <c r="H41" s="4"/>
      <c r="I41" s="4" t="s">
        <v>113</v>
      </c>
      <c r="J41" s="4"/>
      <c r="K41" s="6">
        <v>-3631.52</v>
      </c>
      <c r="L41" s="4"/>
      <c r="M41" s="6">
        <f t="shared" si="0"/>
        <v>88006.49</v>
      </c>
    </row>
    <row r="42" spans="1:13" x14ac:dyDescent="0.3">
      <c r="A42" s="4" t="s">
        <v>8</v>
      </c>
      <c r="B42" s="4"/>
      <c r="C42" s="5">
        <v>44670</v>
      </c>
      <c r="D42" s="4"/>
      <c r="E42" s="4" t="s">
        <v>42</v>
      </c>
      <c r="F42" s="4"/>
      <c r="G42" s="4" t="s">
        <v>76</v>
      </c>
      <c r="H42" s="4"/>
      <c r="I42" s="4" t="s">
        <v>114</v>
      </c>
      <c r="J42" s="4"/>
      <c r="K42" s="6">
        <v>-67</v>
      </c>
      <c r="L42" s="4"/>
      <c r="M42" s="6">
        <f t="shared" si="0"/>
        <v>87939.49</v>
      </c>
    </row>
    <row r="43" spans="1:13" x14ac:dyDescent="0.3">
      <c r="A43" s="4" t="s">
        <v>8</v>
      </c>
      <c r="B43" s="4"/>
      <c r="C43" s="5">
        <v>44670</v>
      </c>
      <c r="D43" s="4"/>
      <c r="E43" s="4" t="s">
        <v>43</v>
      </c>
      <c r="F43" s="4"/>
      <c r="G43" s="4" t="s">
        <v>128</v>
      </c>
      <c r="H43" s="4"/>
      <c r="I43" s="4" t="s">
        <v>115</v>
      </c>
      <c r="J43" s="4"/>
      <c r="K43" s="6">
        <v>-775</v>
      </c>
      <c r="L43" s="4"/>
      <c r="M43" s="6">
        <f t="shared" si="0"/>
        <v>87164.49</v>
      </c>
    </row>
    <row r="44" spans="1:13" x14ac:dyDescent="0.3">
      <c r="A44" s="4" t="s">
        <v>7</v>
      </c>
      <c r="B44" s="4"/>
      <c r="C44" s="5">
        <v>44672</v>
      </c>
      <c r="D44" s="4"/>
      <c r="E44" s="4" t="s">
        <v>44</v>
      </c>
      <c r="F44" s="4"/>
      <c r="G44" s="4" t="s">
        <v>60</v>
      </c>
      <c r="H44" s="4"/>
      <c r="I44" s="4" t="s">
        <v>90</v>
      </c>
      <c r="J44" s="4"/>
      <c r="K44" s="6">
        <v>-4780.8900000000003</v>
      </c>
      <c r="L44" s="4"/>
      <c r="M44" s="6">
        <f t="shared" si="0"/>
        <v>82383.600000000006</v>
      </c>
    </row>
    <row r="45" spans="1:13" x14ac:dyDescent="0.3">
      <c r="A45" s="4" t="s">
        <v>7</v>
      </c>
      <c r="B45" s="4"/>
      <c r="C45" s="5">
        <v>44673</v>
      </c>
      <c r="D45" s="4"/>
      <c r="E45" s="4" t="s">
        <v>45</v>
      </c>
      <c r="F45" s="4"/>
      <c r="G45" s="4" t="s">
        <v>52</v>
      </c>
      <c r="H45" s="4"/>
      <c r="I45" s="4" t="s">
        <v>116</v>
      </c>
      <c r="J45" s="4"/>
      <c r="K45" s="6">
        <v>-8467.7900000000009</v>
      </c>
      <c r="L45" s="4"/>
      <c r="M45" s="6">
        <f t="shared" si="0"/>
        <v>73915.81</v>
      </c>
    </row>
    <row r="46" spans="1:13" x14ac:dyDescent="0.3">
      <c r="A46" s="4" t="s">
        <v>7</v>
      </c>
      <c r="B46" s="4"/>
      <c r="C46" s="5">
        <v>44673</v>
      </c>
      <c r="D46" s="4"/>
      <c r="E46" s="4" t="s">
        <v>46</v>
      </c>
      <c r="F46" s="4"/>
      <c r="G46" s="4" t="s">
        <v>52</v>
      </c>
      <c r="H46" s="4"/>
      <c r="I46" s="4" t="s">
        <v>117</v>
      </c>
      <c r="J46" s="4"/>
      <c r="K46" s="6">
        <v>-237.14</v>
      </c>
      <c r="L46" s="4"/>
      <c r="M46" s="6">
        <f t="shared" si="0"/>
        <v>73678.67</v>
      </c>
    </row>
    <row r="47" spans="1:13" x14ac:dyDescent="0.3">
      <c r="A47" s="4" t="s">
        <v>8</v>
      </c>
      <c r="B47" s="4"/>
      <c r="C47" s="5">
        <v>44673</v>
      </c>
      <c r="D47" s="4"/>
      <c r="E47" s="4" t="s">
        <v>47</v>
      </c>
      <c r="F47" s="4"/>
      <c r="G47" s="4" t="s">
        <v>77</v>
      </c>
      <c r="H47" s="4"/>
      <c r="I47" s="4" t="s">
        <v>118</v>
      </c>
      <c r="J47" s="4"/>
      <c r="K47" s="6">
        <v>-1000</v>
      </c>
      <c r="L47" s="4"/>
      <c r="M47" s="6">
        <f t="shared" si="0"/>
        <v>72678.67</v>
      </c>
    </row>
    <row r="48" spans="1:13" x14ac:dyDescent="0.3">
      <c r="A48" s="4" t="s">
        <v>8</v>
      </c>
      <c r="B48" s="4"/>
      <c r="C48" s="5">
        <v>44677</v>
      </c>
      <c r="D48" s="4"/>
      <c r="E48" s="4" t="s">
        <v>48</v>
      </c>
      <c r="F48" s="4"/>
      <c r="G48" s="4" t="s">
        <v>78</v>
      </c>
      <c r="H48" s="4"/>
      <c r="I48" s="4" t="s">
        <v>119</v>
      </c>
      <c r="J48" s="4"/>
      <c r="K48" s="6">
        <v>-2402.5500000000002</v>
      </c>
      <c r="L48" s="4"/>
      <c r="M48" s="6">
        <f t="shared" si="0"/>
        <v>70276.12</v>
      </c>
    </row>
    <row r="49" spans="1:13" x14ac:dyDescent="0.3">
      <c r="A49" s="4" t="s">
        <v>8</v>
      </c>
      <c r="B49" s="4"/>
      <c r="C49" s="5">
        <v>44679</v>
      </c>
      <c r="D49" s="4"/>
      <c r="E49" s="4" t="s">
        <v>49</v>
      </c>
      <c r="F49" s="4"/>
      <c r="G49" s="4" t="s">
        <v>79</v>
      </c>
      <c r="H49" s="4"/>
      <c r="I49" s="4" t="s">
        <v>120</v>
      </c>
      <c r="J49" s="4"/>
      <c r="K49" s="6">
        <v>-688.04</v>
      </c>
      <c r="L49" s="4"/>
      <c r="M49" s="6">
        <f t="shared" si="0"/>
        <v>69588.08</v>
      </c>
    </row>
    <row r="50" spans="1:13" x14ac:dyDescent="0.3">
      <c r="A50" s="4" t="s">
        <v>8</v>
      </c>
      <c r="B50" s="4"/>
      <c r="C50" s="5">
        <v>44679</v>
      </c>
      <c r="D50" s="4"/>
      <c r="E50" s="4" t="s">
        <v>50</v>
      </c>
      <c r="F50" s="4"/>
      <c r="G50" s="4" t="s">
        <v>80</v>
      </c>
      <c r="H50" s="4"/>
      <c r="I50" s="4" t="s">
        <v>121</v>
      </c>
      <c r="J50" s="4"/>
      <c r="K50" s="6">
        <v>-357.84</v>
      </c>
      <c r="L50" s="4"/>
      <c r="M50" s="6">
        <f t="shared" si="0"/>
        <v>69230.240000000005</v>
      </c>
    </row>
    <row r="51" spans="1:13" x14ac:dyDescent="0.3">
      <c r="A51" s="4" t="s">
        <v>8</v>
      </c>
      <c r="B51" s="4"/>
      <c r="C51" s="5">
        <v>44679</v>
      </c>
      <c r="D51" s="4"/>
      <c r="E51" s="4" t="s">
        <v>51</v>
      </c>
      <c r="F51" s="4"/>
      <c r="G51" s="4" t="s">
        <v>81</v>
      </c>
      <c r="H51" s="4"/>
      <c r="I51" s="4" t="s">
        <v>122</v>
      </c>
      <c r="J51" s="4"/>
      <c r="K51" s="6">
        <v>-80.680000000000007</v>
      </c>
      <c r="L51" s="4"/>
      <c r="M51" s="6">
        <f t="shared" si="0"/>
        <v>69149.56</v>
      </c>
    </row>
    <row r="52" spans="1:13" x14ac:dyDescent="0.3">
      <c r="A52" s="4" t="s">
        <v>10</v>
      </c>
      <c r="B52" s="4"/>
      <c r="C52" s="5">
        <v>44679</v>
      </c>
      <c r="D52" s="4"/>
      <c r="E52" s="4"/>
      <c r="F52" s="4"/>
      <c r="G52" s="4"/>
      <c r="H52" s="4"/>
      <c r="I52" s="4" t="s">
        <v>95</v>
      </c>
      <c r="J52" s="4"/>
      <c r="K52" s="6">
        <v>-20000</v>
      </c>
      <c r="L52" s="4"/>
      <c r="M52" s="6">
        <f t="shared" si="0"/>
        <v>49149.56</v>
      </c>
    </row>
    <row r="53" spans="1:13" ht="15" thickBot="1" x14ac:dyDescent="0.35">
      <c r="A53" s="4" t="s">
        <v>10</v>
      </c>
      <c r="B53" s="4"/>
      <c r="C53" s="5">
        <v>44679</v>
      </c>
      <c r="D53" s="4"/>
      <c r="E53" s="4"/>
      <c r="F53" s="4"/>
      <c r="G53" s="4"/>
      <c r="H53" s="4"/>
      <c r="I53" s="4" t="s">
        <v>125</v>
      </c>
      <c r="J53" s="4"/>
      <c r="K53" s="7">
        <v>40000</v>
      </c>
      <c r="L53" s="4"/>
      <c r="M53" s="7">
        <f t="shared" si="0"/>
        <v>89149.56</v>
      </c>
    </row>
    <row r="54" spans="1:13" ht="15" thickBot="1" x14ac:dyDescent="0.35">
      <c r="A54" s="4"/>
      <c r="B54" s="4"/>
      <c r="C54" s="5"/>
      <c r="D54" s="4"/>
      <c r="E54" s="4"/>
      <c r="F54" s="4"/>
      <c r="G54" s="4"/>
      <c r="H54" s="4"/>
      <c r="I54" s="4"/>
      <c r="J54" s="4"/>
      <c r="K54" s="8">
        <f>ROUND(SUM(K6:K53),5)</f>
        <v>12367.36</v>
      </c>
      <c r="L54" s="4"/>
      <c r="M54" s="8">
        <f>M53</f>
        <v>89149.56</v>
      </c>
    </row>
    <row r="55" spans="1:13" s="10" customFormat="1" ht="15" customHeight="1" thickBot="1" x14ac:dyDescent="0.25">
      <c r="A55" s="1"/>
      <c r="B55" s="1"/>
      <c r="C55" s="3"/>
      <c r="D55" s="1"/>
      <c r="E55" s="1"/>
      <c r="F55" s="1"/>
      <c r="G55" s="1"/>
      <c r="H55" s="1"/>
      <c r="I55" s="1"/>
      <c r="J55" s="1"/>
      <c r="K55" s="9">
        <f>K54</f>
        <v>12367.36</v>
      </c>
      <c r="L55" s="1"/>
      <c r="M55" s="9">
        <f>M54</f>
        <v>89149.56</v>
      </c>
    </row>
    <row r="56" spans="1:13" ht="15" thickTop="1" x14ac:dyDescent="0.3"/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167640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167640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2022-04-29T16:07:21Z</cp:lastPrinted>
  <dcterms:created xsi:type="dcterms:W3CDTF">2022-04-29T12:40:21Z</dcterms:created>
  <dcterms:modified xsi:type="dcterms:W3CDTF">2022-04-29T16:07:22Z</dcterms:modified>
</cp:coreProperties>
</file>