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ntnt1\Desktop\"/>
    </mc:Choice>
  </mc:AlternateContent>
  <xr:revisionPtr revIDLastSave="0" documentId="13_ncr:1_{33E6CC96-F75E-4773-A651-C54CB722DE7A}" xr6:coauthVersionLast="47" xr6:coauthVersionMax="47" xr10:uidLastSave="{00000000-0000-0000-0000-000000000000}"/>
  <bookViews>
    <workbookView xWindow="-120" yWindow="-120" windowWidth="29040" windowHeight="15840" xr2:uid="{35930C20-B78A-4B5A-9778-9B9EC34178CA}"/>
  </bookViews>
  <sheets>
    <sheet name="Sheet1" sheetId="1" r:id="rId1"/>
  </sheets>
  <definedNames>
    <definedName name="_xlnm.Print_Area" localSheetId="0">Sheet1!$A$1:$M$52</definedName>
    <definedName name="QB_COLUMN_1" localSheetId="0" hidden="1">Sheet1!#REF!</definedName>
    <definedName name="QB_COLUMN_17" localSheetId="0" hidden="1">Sheet1!#REF!</definedName>
    <definedName name="QB_COLUMN_19" localSheetId="0" hidden="1">Sheet1!#REF!</definedName>
    <definedName name="QB_COLUMN_20" localSheetId="0" hidden="1">Sheet1!#REF!</definedName>
    <definedName name="QB_COLUMN_3" localSheetId="0" hidden="1">Sheet1!$A$5</definedName>
    <definedName name="QB_COLUMN_30" localSheetId="0" hidden="1">Sheet1!$K$5</definedName>
    <definedName name="QB_COLUMN_31" localSheetId="0" hidden="1">Sheet1!$M$5</definedName>
    <definedName name="QB_COLUMN_4" localSheetId="0" hidden="1">Sheet1!$C$5</definedName>
    <definedName name="QB_COLUMN_5" localSheetId="0" hidden="1">Sheet1!$E$5</definedName>
    <definedName name="QB_COLUMN_7" localSheetId="0" hidden="1">Sheet1!$G$5</definedName>
    <definedName name="QB_COLUMN_8" localSheetId="0" hidden="1">Sheet1!$I$5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Sheet1!$22:$22,Sheet1!$23:$23,Sheet1!$24:$24,Sheet1!$25:$25,Sheet1!$26:$26,Sheet1!$27:$27,Sheet1!$28:$28,Sheet1!$29:$29,Sheet1!$30:$30,Sheet1!$31:$31,Sheet1!$32:$32,Sheet1!$33:$33,Sheet1!$34:$34,Sheet1!$35:$35,Sheet1!$36:$36,Sheet1!$37:$37</definedName>
    <definedName name="QB_DATA_2" localSheetId="0" hidden="1">Sheet1!$38:$38,Sheet1!$39:$39,Sheet1!$40:$40,Sheet1!$41:$41,Sheet1!$42:$42,Sheet1!$43:$43,Sheet1!$44:$44,Sheet1!$45:$45,Sheet1!$46:$46,Sheet1!$47:$47,Sheet1!$48:$48,Sheet1!$49:$49,Sheet1!$50:$50</definedName>
    <definedName name="QB_FORMULA_0" localSheetId="0" hidden="1">Sheet1!$M$7,Sheet1!$M$8,Sheet1!$M$9,Sheet1!$M$10,Sheet1!$M$11,Sheet1!$M$12,Sheet1!$M$13,Sheet1!$M$14,Sheet1!$M$15,Sheet1!$M$16,Sheet1!$M$17,Sheet1!$M$18,Sheet1!$M$19,Sheet1!$M$20,Sheet1!$M$21,Sheet1!$M$22</definedName>
    <definedName name="QB_FORMULA_1" localSheetId="0" hidden="1">Sheet1!$M$23,Sheet1!$M$24,Sheet1!$M$25,Sheet1!$M$26,Sheet1!$M$27,Sheet1!$M$28,Sheet1!$M$29,Sheet1!$M$30,Sheet1!$M$31,Sheet1!$M$32,Sheet1!$M$33,Sheet1!$M$34,Sheet1!$M$35,Sheet1!$M$36,Sheet1!$M$37,Sheet1!$M$38</definedName>
    <definedName name="QB_FORMULA_2" localSheetId="0" hidden="1">Sheet1!$M$39,Sheet1!$M$40,Sheet1!$M$41,Sheet1!$M$42,Sheet1!$M$43,Sheet1!$M$44,Sheet1!$M$45,Sheet1!$M$46,Sheet1!$M$47,Sheet1!$M$48,Sheet1!$M$49,Sheet1!$M$50,Sheet1!$K$51,Sheet1!$M$51,Sheet1!#REF!,Sheet1!#REF!</definedName>
    <definedName name="QB_ROW_25301" localSheetId="0" hidden="1">Sheet1!#REF!</definedName>
    <definedName name="QB_ROW_4010" localSheetId="0" hidden="1">Sheet1!#REF!</definedName>
    <definedName name="QB_ROW_4310" localSheetId="0" hidden="1">Sheet1!#REF!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20210430</definedName>
    <definedName name="QBHEADERSONSCREEN" localSheetId="0">FALSE</definedName>
    <definedName name="QBMETADATASIZE" localSheetId="0">7592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20210401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1" i="1" l="1"/>
  <c r="M7" i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l="1"/>
  <c r="M42" i="1" s="1"/>
  <c r="M43" i="1" s="1"/>
  <c r="M44" i="1" s="1"/>
  <c r="M45" i="1" s="1"/>
  <c r="M46" i="1" s="1"/>
  <c r="M47" i="1" s="1"/>
  <c r="M48" i="1" s="1"/>
  <c r="M49" i="1" s="1"/>
  <c r="M50" i="1" s="1"/>
  <c r="M51" i="1" s="1"/>
</calcChain>
</file>

<file path=xl/sharedStrings.xml><?xml version="1.0" encoding="utf-8"?>
<sst xmlns="http://schemas.openxmlformats.org/spreadsheetml/2006/main" count="172" uniqueCount="121">
  <si>
    <t>Type</t>
  </si>
  <si>
    <t>Date</t>
  </si>
  <si>
    <t>Num</t>
  </si>
  <si>
    <t>Name</t>
  </si>
  <si>
    <t>Memo</t>
  </si>
  <si>
    <t>Amount</t>
  </si>
  <si>
    <t>Balance</t>
  </si>
  <si>
    <t>Transfer</t>
  </si>
  <si>
    <t>Check</t>
  </si>
  <si>
    <t>Deposit</t>
  </si>
  <si>
    <t>Liability Check</t>
  </si>
  <si>
    <t>25848</t>
  </si>
  <si>
    <t>25849</t>
  </si>
  <si>
    <t>25850</t>
  </si>
  <si>
    <t>25851</t>
  </si>
  <si>
    <t>25852</t>
  </si>
  <si>
    <t>25853</t>
  </si>
  <si>
    <t>25854</t>
  </si>
  <si>
    <t>EFT</t>
  </si>
  <si>
    <t>25855</t>
  </si>
  <si>
    <t>25856</t>
  </si>
  <si>
    <t>25857</t>
  </si>
  <si>
    <t>25858</t>
  </si>
  <si>
    <t>25859</t>
  </si>
  <si>
    <t>25860</t>
  </si>
  <si>
    <t>25861</t>
  </si>
  <si>
    <t>25862</t>
  </si>
  <si>
    <t>25863</t>
  </si>
  <si>
    <t>4192021</t>
  </si>
  <si>
    <t>25878</t>
  </si>
  <si>
    <t>25879</t>
  </si>
  <si>
    <t>25864</t>
  </si>
  <si>
    <t>25865</t>
  </si>
  <si>
    <t>25866</t>
  </si>
  <si>
    <t>25867</t>
  </si>
  <si>
    <t>25868</t>
  </si>
  <si>
    <t>25869</t>
  </si>
  <si>
    <t>25870</t>
  </si>
  <si>
    <t>25871</t>
  </si>
  <si>
    <t>25872</t>
  </si>
  <si>
    <t>25873</t>
  </si>
  <si>
    <t>25874</t>
  </si>
  <si>
    <t>25875</t>
  </si>
  <si>
    <t>25876</t>
  </si>
  <si>
    <t>25877</t>
  </si>
  <si>
    <t>Integritek</t>
  </si>
  <si>
    <t>Xerox</t>
  </si>
  <si>
    <t>Holland Groundwater Management</t>
  </si>
  <si>
    <t>Jan-Pro of Austin</t>
  </si>
  <si>
    <t>Home Depot</t>
  </si>
  <si>
    <t>MORF, LLC</t>
  </si>
  <si>
    <t>BB&amp;T</t>
  </si>
  <si>
    <t>Reliance Trust Company</t>
  </si>
  <si>
    <t>United States Treasury</t>
  </si>
  <si>
    <t>Goettl AC</t>
  </si>
  <si>
    <t>Ready Refresh by Nestle</t>
  </si>
  <si>
    <t>Time Warner Cable</t>
  </si>
  <si>
    <t>Community Consulting LLC</t>
  </si>
  <si>
    <t>CIT Technology Fin Serv, Inc</t>
  </si>
  <si>
    <t>The Standard</t>
  </si>
  <si>
    <t>The Kiplinger Tax Letter</t>
  </si>
  <si>
    <t>Premiere Global Services</t>
  </si>
  <si>
    <t>Reserve Account</t>
  </si>
  <si>
    <t>Enoch Kever PLLC</t>
  </si>
  <si>
    <t>Innovation Event Management, LP</t>
  </si>
  <si>
    <t>Orsak Landscape Services</t>
  </si>
  <si>
    <t>Sam's Club</t>
  </si>
  <si>
    <t>Waste Management of Texas, Inc.</t>
  </si>
  <si>
    <t>Pedernales Electric Cooperative</t>
  </si>
  <si>
    <t>Proactive Environmental Products LLC</t>
  </si>
  <si>
    <t>AFLAC</t>
  </si>
  <si>
    <t>City of Austin</t>
  </si>
  <si>
    <t>Fidelity Security Life Insurance Company</t>
  </si>
  <si>
    <t>Sun Life Financial</t>
  </si>
  <si>
    <t>United Healthcare</t>
  </si>
  <si>
    <t>Tammy Raymond</t>
  </si>
  <si>
    <t>SledgeLaw Group</t>
  </si>
  <si>
    <t>IT, Phone, Anti-virus, Office 365</t>
  </si>
  <si>
    <t>April Office Cleaning Services</t>
  </si>
  <si>
    <t>Office Supplies</t>
  </si>
  <si>
    <t>Bi-weekly Retirement and Loan Pmt</t>
  </si>
  <si>
    <t>Copy Room AC Repair - Capacitor</t>
  </si>
  <si>
    <t>Water Cooler Rental</t>
  </si>
  <si>
    <t>Internet Service</t>
  </si>
  <si>
    <t>Sustainable Yield Consulting</t>
  </si>
  <si>
    <t>Copier Lease</t>
  </si>
  <si>
    <t>Subscription Renewal</t>
  </si>
  <si>
    <t>Teleconference Services</t>
  </si>
  <si>
    <t>Funds Transfer Payroll</t>
  </si>
  <si>
    <t>Bi-weekly retirement and loan pmt</t>
  </si>
  <si>
    <t>Landscape Services</t>
  </si>
  <si>
    <t>Canteen</t>
  </si>
  <si>
    <t>Trash and Recycling Service</t>
  </si>
  <si>
    <t>Electricity</t>
  </si>
  <si>
    <t>VOID: Water Utilities</t>
  </si>
  <si>
    <t>May Supplemental Gap Insurance Premium</t>
  </si>
  <si>
    <t>Expense and Mileage Reimbursement</t>
  </si>
  <si>
    <t>March- Monthly Legislative Fee</t>
  </si>
  <si>
    <t>Water Utilities</t>
  </si>
  <si>
    <t>Consulting - Staff Team Build Task Order 1</t>
  </si>
  <si>
    <t>BARTON SPRINGS/EDWARDS AQUIFER CONSERVATION DISTRICT</t>
  </si>
  <si>
    <t>MONTHLY CHECK REGISTER</t>
  </si>
  <si>
    <t>April 1, 2021 - April 30, 2021</t>
  </si>
  <si>
    <t>Annual Property Tax</t>
  </si>
  <si>
    <t>Task Order 1 Consulting Hours - March</t>
  </si>
  <si>
    <t>Retirement Plan Administration (January - March 2021)</t>
  </si>
  <si>
    <t>74-2488641 Employee Payroll Taxes</t>
  </si>
  <si>
    <t>Funds Transfer (replenish low checking balance)</t>
  </si>
  <si>
    <t>Postage Meter Replenishment</t>
  </si>
  <si>
    <t>74-2488641 Directors Liability Taxes</t>
  </si>
  <si>
    <t>2021 Texas Groundwater Summit Sponsorship</t>
  </si>
  <si>
    <t>Aquifer Science - micron filters</t>
  </si>
  <si>
    <t>Employee-paid Supplemental Insurance Premium</t>
  </si>
  <si>
    <t>May Dental/Vision/Life/ST &amp; LT Disability/AD&amp;D Premium</t>
  </si>
  <si>
    <t>May Health Insurance Premium</t>
  </si>
  <si>
    <t>Consulting - Board of Directors Team Build - Task Order 2</t>
  </si>
  <si>
    <t>February/March 2021 EP Legal Services</t>
  </si>
  <si>
    <t>Various Credit Card Charges</t>
  </si>
  <si>
    <t>Deposit (permittee production fees)</t>
  </si>
  <si>
    <t>Deposit (permittee production fees, and application fees)</t>
  </si>
  <si>
    <t>74-2488641  Employee Payroll Taxes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</si>
</sst>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mm/dd/yyyy"/>
  </numFmts>
  <fonts count="5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Border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3" fillId="0" borderId="0" xfId="0" applyFont="1" applyAlignment="1">
      <alignment horizontal="center"/>
    </xf>
    <xf numFmtId="0" fontId="4" fillId="0" borderId="0" xfId="0" applyFont="1"/>
    <xf numFmtId="164" fontId="1" fillId="0" borderId="2" xfId="0" applyNumberFormat="1" applyFont="1" applyBorder="1"/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104775</xdr:colOff>
          <xdr:row>5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104775</xdr:colOff>
          <xdr:row>5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AEDD4-189D-46D5-86B9-98338E34EC58}">
  <sheetPr codeName="Sheet1"/>
  <dimension ref="A1:M52"/>
  <sheetViews>
    <sheetView tabSelected="1" workbookViewId="0">
      <pane xSplit="1" ySplit="5" topLeftCell="B28" activePane="bottomRight" state="frozenSplit"/>
      <selection pane="topRight" activeCell="C1" sqref="C1"/>
      <selection pane="bottomLeft" activeCell="A2" sqref="A2"/>
      <selection pane="bottomRight" activeCell="I34" sqref="I34"/>
    </sheetView>
  </sheetViews>
  <sheetFormatPr defaultRowHeight="15" x14ac:dyDescent="0.25"/>
  <cols>
    <col min="1" max="1" width="10.7109375" style="11" bestFit="1" customWidth="1"/>
    <col min="2" max="2" width="1.42578125" style="11" customWidth="1"/>
    <col min="3" max="3" width="8.7109375" style="11" bestFit="1" customWidth="1"/>
    <col min="4" max="4" width="1" style="11" customWidth="1"/>
    <col min="5" max="5" width="7" style="11" bestFit="1" customWidth="1"/>
    <col min="6" max="6" width="0.85546875" style="11" customWidth="1"/>
    <col min="7" max="7" width="28.7109375" style="11" customWidth="1"/>
    <col min="8" max="8" width="1" style="11" customWidth="1"/>
    <col min="9" max="9" width="42" style="11" customWidth="1"/>
    <col min="10" max="10" width="1.28515625" style="11" customWidth="1"/>
    <col min="11" max="11" width="8.42578125" style="11" bestFit="1" customWidth="1"/>
    <col min="12" max="12" width="1.5703125" style="11" customWidth="1"/>
    <col min="13" max="13" width="7.85546875" style="11" bestFit="1" customWidth="1"/>
  </cols>
  <sheetData>
    <row r="1" spans="1:13" s="12" customFormat="1" ht="24.75" customHeight="1" x14ac:dyDescent="0.25">
      <c r="A1" s="15" t="s">
        <v>100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s="12" customFormat="1" ht="19.5" customHeight="1" x14ac:dyDescent="0.25">
      <c r="A2" s="15" t="s">
        <v>101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s="13" customFormat="1" ht="19.5" customHeight="1" x14ac:dyDescent="0.25">
      <c r="A3" s="17" t="s">
        <v>102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ht="8.25" customHeight="1" x14ac:dyDescent="0.25"/>
    <row r="5" spans="1:13" s="10" customFormat="1" ht="15.75" thickBot="1" x14ac:dyDescent="0.3">
      <c r="A5" s="9" t="s">
        <v>0</v>
      </c>
      <c r="B5" s="8"/>
      <c r="C5" s="9" t="s">
        <v>1</v>
      </c>
      <c r="D5" s="8"/>
      <c r="E5" s="9" t="s">
        <v>2</v>
      </c>
      <c r="F5" s="8"/>
      <c r="G5" s="9" t="s">
        <v>3</v>
      </c>
      <c r="H5" s="8"/>
      <c r="I5" s="9" t="s">
        <v>4</v>
      </c>
      <c r="J5" s="8"/>
      <c r="K5" s="9" t="s">
        <v>5</v>
      </c>
      <c r="L5" s="8"/>
      <c r="M5" s="9" t="s">
        <v>6</v>
      </c>
    </row>
    <row r="6" spans="1:13" ht="15.75" thickTop="1" x14ac:dyDescent="0.25">
      <c r="A6" s="1"/>
      <c r="B6" s="1"/>
      <c r="C6" s="3"/>
      <c r="D6" s="1"/>
      <c r="E6" s="1"/>
      <c r="F6" s="1"/>
      <c r="G6" s="1"/>
      <c r="H6" s="1"/>
      <c r="I6" s="1"/>
      <c r="J6" s="1"/>
      <c r="K6" s="2"/>
      <c r="L6" s="1"/>
      <c r="M6" s="2">
        <v>68306.429999999993</v>
      </c>
    </row>
    <row r="7" spans="1:13" x14ac:dyDescent="0.25">
      <c r="A7" s="4" t="s">
        <v>7</v>
      </c>
      <c r="B7" s="4"/>
      <c r="C7" s="5">
        <v>44287</v>
      </c>
      <c r="D7" s="4"/>
      <c r="E7" s="4"/>
      <c r="F7" s="4"/>
      <c r="G7" s="4"/>
      <c r="H7" s="4"/>
      <c r="I7" s="4" t="s">
        <v>88</v>
      </c>
      <c r="J7" s="4"/>
      <c r="K7" s="6">
        <v>-22000</v>
      </c>
      <c r="L7" s="4"/>
      <c r="M7" s="6">
        <f t="shared" ref="M7:M50" si="0">ROUND(M6+K7,5)</f>
        <v>46306.43</v>
      </c>
    </row>
    <row r="8" spans="1:13" x14ac:dyDescent="0.25">
      <c r="A8" s="4" t="s">
        <v>8</v>
      </c>
      <c r="B8" s="4"/>
      <c r="C8" s="5">
        <v>44292</v>
      </c>
      <c r="D8" s="4"/>
      <c r="E8" s="4" t="s">
        <v>11</v>
      </c>
      <c r="F8" s="4"/>
      <c r="G8" s="4" t="s">
        <v>45</v>
      </c>
      <c r="H8" s="4"/>
      <c r="I8" s="4" t="s">
        <v>77</v>
      </c>
      <c r="J8" s="4"/>
      <c r="K8" s="6">
        <v>-1769.24</v>
      </c>
      <c r="L8" s="4"/>
      <c r="M8" s="6">
        <f t="shared" si="0"/>
        <v>44537.19</v>
      </c>
    </row>
    <row r="9" spans="1:13" ht="15" customHeight="1" x14ac:dyDescent="0.25">
      <c r="A9" s="4" t="s">
        <v>8</v>
      </c>
      <c r="B9" s="4"/>
      <c r="C9" s="5">
        <v>44292</v>
      </c>
      <c r="D9" s="4"/>
      <c r="E9" s="4" t="s">
        <v>12</v>
      </c>
      <c r="F9" s="4"/>
      <c r="G9" s="4" t="s">
        <v>46</v>
      </c>
      <c r="H9" s="4"/>
      <c r="I9" s="4" t="s">
        <v>103</v>
      </c>
      <c r="J9" s="4"/>
      <c r="K9" s="6">
        <v>-174.18</v>
      </c>
      <c r="L9" s="4"/>
      <c r="M9" s="6">
        <f t="shared" si="0"/>
        <v>44363.01</v>
      </c>
    </row>
    <row r="10" spans="1:13" x14ac:dyDescent="0.25">
      <c r="A10" s="4" t="s">
        <v>8</v>
      </c>
      <c r="B10" s="4"/>
      <c r="C10" s="5">
        <v>44292</v>
      </c>
      <c r="D10" s="4"/>
      <c r="E10" s="4" t="s">
        <v>13</v>
      </c>
      <c r="F10" s="4"/>
      <c r="G10" s="4" t="s">
        <v>47</v>
      </c>
      <c r="H10" s="4"/>
      <c r="I10" s="4" t="s">
        <v>104</v>
      </c>
      <c r="J10" s="4"/>
      <c r="K10" s="6">
        <v>-840</v>
      </c>
      <c r="L10" s="4"/>
      <c r="M10" s="6">
        <f t="shared" si="0"/>
        <v>43523.01</v>
      </c>
    </row>
    <row r="11" spans="1:13" ht="16.5" customHeight="1" x14ac:dyDescent="0.25">
      <c r="A11" s="4" t="s">
        <v>8</v>
      </c>
      <c r="B11" s="4"/>
      <c r="C11" s="5">
        <v>44292</v>
      </c>
      <c r="D11" s="4"/>
      <c r="E11" s="4" t="s">
        <v>14</v>
      </c>
      <c r="F11" s="4"/>
      <c r="G11" s="4" t="s">
        <v>48</v>
      </c>
      <c r="H11" s="4"/>
      <c r="I11" s="4" t="s">
        <v>78</v>
      </c>
      <c r="J11" s="4"/>
      <c r="K11" s="6">
        <v>-260</v>
      </c>
      <c r="L11" s="4"/>
      <c r="M11" s="6">
        <f t="shared" si="0"/>
        <v>43263.01</v>
      </c>
    </row>
    <row r="12" spans="1:13" x14ac:dyDescent="0.25">
      <c r="A12" s="4" t="s">
        <v>8</v>
      </c>
      <c r="B12" s="4"/>
      <c r="C12" s="5">
        <v>44292</v>
      </c>
      <c r="D12" s="4"/>
      <c r="E12" s="4" t="s">
        <v>15</v>
      </c>
      <c r="F12" s="4"/>
      <c r="G12" s="4" t="s">
        <v>49</v>
      </c>
      <c r="H12" s="4"/>
      <c r="I12" s="4" t="s">
        <v>79</v>
      </c>
      <c r="J12" s="4"/>
      <c r="K12" s="6">
        <v>-70.11</v>
      </c>
      <c r="L12" s="4"/>
      <c r="M12" s="6">
        <f t="shared" si="0"/>
        <v>43192.9</v>
      </c>
    </row>
    <row r="13" spans="1:13" x14ac:dyDescent="0.25">
      <c r="A13" s="4" t="s">
        <v>8</v>
      </c>
      <c r="B13" s="4"/>
      <c r="C13" s="5">
        <v>44292</v>
      </c>
      <c r="D13" s="4"/>
      <c r="E13" s="4" t="s">
        <v>16</v>
      </c>
      <c r="F13" s="4"/>
      <c r="G13" s="4" t="s">
        <v>50</v>
      </c>
      <c r="H13" s="4"/>
      <c r="I13" s="4" t="s">
        <v>99</v>
      </c>
      <c r="J13" s="4"/>
      <c r="K13" s="6">
        <v>-4055</v>
      </c>
      <c r="L13" s="4"/>
      <c r="M13" s="6">
        <f t="shared" si="0"/>
        <v>39137.9</v>
      </c>
    </row>
    <row r="14" spans="1:13" x14ac:dyDescent="0.25">
      <c r="A14" s="4" t="s">
        <v>8</v>
      </c>
      <c r="B14" s="4"/>
      <c r="C14" s="5">
        <v>44292</v>
      </c>
      <c r="D14" s="4"/>
      <c r="E14" s="4" t="s">
        <v>17</v>
      </c>
      <c r="F14" s="4"/>
      <c r="G14" s="4" t="s">
        <v>51</v>
      </c>
      <c r="H14" s="4"/>
      <c r="I14" s="4" t="s">
        <v>117</v>
      </c>
      <c r="J14" s="4"/>
      <c r="K14" s="6">
        <v>-2818.75</v>
      </c>
      <c r="L14" s="4"/>
      <c r="M14" s="6">
        <f t="shared" si="0"/>
        <v>36319.15</v>
      </c>
    </row>
    <row r="15" spans="1:13" x14ac:dyDescent="0.25">
      <c r="A15" s="4" t="s">
        <v>9</v>
      </c>
      <c r="B15" s="4"/>
      <c r="C15" s="5">
        <v>44293</v>
      </c>
      <c r="D15" s="4"/>
      <c r="E15" s="4"/>
      <c r="F15" s="4"/>
      <c r="G15" s="4"/>
      <c r="H15" s="4"/>
      <c r="I15" s="4" t="s">
        <v>118</v>
      </c>
      <c r="J15" s="4"/>
      <c r="K15" s="6">
        <v>26581.9</v>
      </c>
      <c r="L15" s="4"/>
      <c r="M15" s="6">
        <f t="shared" si="0"/>
        <v>62901.05</v>
      </c>
    </row>
    <row r="16" spans="1:13" x14ac:dyDescent="0.25">
      <c r="A16" s="4" t="s">
        <v>10</v>
      </c>
      <c r="B16" s="4"/>
      <c r="C16" s="5">
        <v>44294</v>
      </c>
      <c r="D16" s="4"/>
      <c r="E16" s="4" t="s">
        <v>18</v>
      </c>
      <c r="F16" s="4"/>
      <c r="G16" s="4" t="s">
        <v>52</v>
      </c>
      <c r="H16" s="4"/>
      <c r="I16" s="4" t="s">
        <v>80</v>
      </c>
      <c r="J16" s="4"/>
      <c r="K16" s="6">
        <v>-4031.44</v>
      </c>
      <c r="L16" s="4"/>
      <c r="M16" s="6">
        <f t="shared" si="0"/>
        <v>58869.61</v>
      </c>
    </row>
    <row r="17" spans="1:13" x14ac:dyDescent="0.25">
      <c r="A17" s="4" t="s">
        <v>10</v>
      </c>
      <c r="B17" s="4"/>
      <c r="C17" s="5">
        <v>44294</v>
      </c>
      <c r="D17" s="4"/>
      <c r="E17" s="4" t="s">
        <v>18</v>
      </c>
      <c r="F17" s="4"/>
      <c r="G17" s="4" t="s">
        <v>53</v>
      </c>
      <c r="H17" s="4"/>
      <c r="I17" s="4" t="s">
        <v>106</v>
      </c>
      <c r="J17" s="4"/>
      <c r="K17" s="6">
        <v>-8398.27</v>
      </c>
      <c r="L17" s="4"/>
      <c r="M17" s="6">
        <f t="shared" si="0"/>
        <v>50471.34</v>
      </c>
    </row>
    <row r="18" spans="1:13" x14ac:dyDescent="0.25">
      <c r="A18" s="4" t="s">
        <v>8</v>
      </c>
      <c r="B18" s="4"/>
      <c r="C18" s="5">
        <v>44295</v>
      </c>
      <c r="D18" s="4"/>
      <c r="E18" s="4" t="s">
        <v>19</v>
      </c>
      <c r="F18" s="4"/>
      <c r="G18" s="4" t="s">
        <v>54</v>
      </c>
      <c r="H18" s="4"/>
      <c r="I18" s="4" t="s">
        <v>81</v>
      </c>
      <c r="J18" s="4"/>
      <c r="K18" s="6">
        <v>-291</v>
      </c>
      <c r="L18" s="4"/>
      <c r="M18" s="6">
        <f t="shared" si="0"/>
        <v>50180.34</v>
      </c>
    </row>
    <row r="19" spans="1:13" x14ac:dyDescent="0.25">
      <c r="A19" s="4" t="s">
        <v>8</v>
      </c>
      <c r="B19" s="4"/>
      <c r="C19" s="5">
        <v>44299</v>
      </c>
      <c r="D19" s="4"/>
      <c r="E19" s="4" t="s">
        <v>20</v>
      </c>
      <c r="F19" s="4"/>
      <c r="G19" s="4" t="s">
        <v>55</v>
      </c>
      <c r="H19" s="4"/>
      <c r="I19" s="4" t="s">
        <v>82</v>
      </c>
      <c r="J19" s="4"/>
      <c r="K19" s="6">
        <v>-73.89</v>
      </c>
      <c r="L19" s="4"/>
      <c r="M19" s="6">
        <f t="shared" si="0"/>
        <v>50106.45</v>
      </c>
    </row>
    <row r="20" spans="1:13" x14ac:dyDescent="0.25">
      <c r="A20" s="4" t="s">
        <v>8</v>
      </c>
      <c r="B20" s="4"/>
      <c r="C20" s="5">
        <v>44299</v>
      </c>
      <c r="D20" s="4"/>
      <c r="E20" s="4" t="s">
        <v>21</v>
      </c>
      <c r="F20" s="4"/>
      <c r="G20" s="4" t="s">
        <v>56</v>
      </c>
      <c r="H20" s="4"/>
      <c r="I20" s="4" t="s">
        <v>83</v>
      </c>
      <c r="J20" s="4"/>
      <c r="K20" s="6">
        <v>-145.74</v>
      </c>
      <c r="L20" s="4"/>
      <c r="M20" s="6">
        <f t="shared" si="0"/>
        <v>49960.71</v>
      </c>
    </row>
    <row r="21" spans="1:13" x14ac:dyDescent="0.25">
      <c r="A21" s="4" t="s">
        <v>8</v>
      </c>
      <c r="B21" s="4"/>
      <c r="C21" s="5">
        <v>44299</v>
      </c>
      <c r="D21" s="4"/>
      <c r="E21" s="4" t="s">
        <v>22</v>
      </c>
      <c r="F21" s="4"/>
      <c r="G21" s="4" t="s">
        <v>57</v>
      </c>
      <c r="H21" s="4"/>
      <c r="I21" s="4" t="s">
        <v>84</v>
      </c>
      <c r="J21" s="4"/>
      <c r="K21" s="6">
        <v>-375</v>
      </c>
      <c r="L21" s="4"/>
      <c r="M21" s="6">
        <f t="shared" si="0"/>
        <v>49585.71</v>
      </c>
    </row>
    <row r="22" spans="1:13" x14ac:dyDescent="0.25">
      <c r="A22" s="4" t="s">
        <v>8</v>
      </c>
      <c r="B22" s="4"/>
      <c r="C22" s="5">
        <v>44299</v>
      </c>
      <c r="D22" s="4"/>
      <c r="E22" s="4" t="s">
        <v>23</v>
      </c>
      <c r="F22" s="4"/>
      <c r="G22" s="4" t="s">
        <v>58</v>
      </c>
      <c r="H22" s="4"/>
      <c r="I22" s="4" t="s">
        <v>85</v>
      </c>
      <c r="J22" s="4"/>
      <c r="K22" s="6">
        <v>-675</v>
      </c>
      <c r="L22" s="4"/>
      <c r="M22" s="6">
        <f t="shared" si="0"/>
        <v>48910.71</v>
      </c>
    </row>
    <row r="23" spans="1:13" x14ac:dyDescent="0.25">
      <c r="A23" s="4" t="s">
        <v>8</v>
      </c>
      <c r="B23" s="4"/>
      <c r="C23" s="5">
        <v>44299</v>
      </c>
      <c r="D23" s="4"/>
      <c r="E23" s="4" t="s">
        <v>24</v>
      </c>
      <c r="F23" s="4"/>
      <c r="G23" s="4" t="s">
        <v>59</v>
      </c>
      <c r="H23" s="4"/>
      <c r="I23" s="4" t="s">
        <v>105</v>
      </c>
      <c r="J23" s="4"/>
      <c r="K23" s="6">
        <v>-7815.23</v>
      </c>
      <c r="L23" s="4"/>
      <c r="M23" s="6">
        <f t="shared" si="0"/>
        <v>41095.480000000003</v>
      </c>
    </row>
    <row r="24" spans="1:13" x14ac:dyDescent="0.25">
      <c r="A24" s="4" t="s">
        <v>8</v>
      </c>
      <c r="B24" s="4"/>
      <c r="C24" s="5">
        <v>44299</v>
      </c>
      <c r="D24" s="4"/>
      <c r="E24" s="4" t="s">
        <v>25</v>
      </c>
      <c r="F24" s="4"/>
      <c r="G24" s="4" t="s">
        <v>60</v>
      </c>
      <c r="H24" s="4"/>
      <c r="I24" s="4" t="s">
        <v>86</v>
      </c>
      <c r="J24" s="4"/>
      <c r="K24" s="6">
        <v>-99</v>
      </c>
      <c r="L24" s="4"/>
      <c r="M24" s="6">
        <f t="shared" si="0"/>
        <v>40996.480000000003</v>
      </c>
    </row>
    <row r="25" spans="1:13" x14ac:dyDescent="0.25">
      <c r="A25" s="4" t="s">
        <v>8</v>
      </c>
      <c r="B25" s="4"/>
      <c r="C25" s="5">
        <v>44299</v>
      </c>
      <c r="D25" s="4"/>
      <c r="E25" s="4" t="s">
        <v>26</v>
      </c>
      <c r="F25" s="4"/>
      <c r="G25" s="4" t="s">
        <v>61</v>
      </c>
      <c r="H25" s="4"/>
      <c r="I25" s="4" t="s">
        <v>87</v>
      </c>
      <c r="J25" s="4"/>
      <c r="K25" s="6">
        <v>-26.88</v>
      </c>
      <c r="L25" s="4"/>
      <c r="M25" s="6">
        <f t="shared" si="0"/>
        <v>40969.599999999999</v>
      </c>
    </row>
    <row r="26" spans="1:13" x14ac:dyDescent="0.25">
      <c r="A26" s="4" t="s">
        <v>8</v>
      </c>
      <c r="B26" s="4"/>
      <c r="C26" s="5">
        <v>44299</v>
      </c>
      <c r="D26" s="4"/>
      <c r="E26" s="4" t="s">
        <v>27</v>
      </c>
      <c r="F26" s="4"/>
      <c r="G26" s="4" t="s">
        <v>62</v>
      </c>
      <c r="H26" s="4"/>
      <c r="I26" s="4" t="s">
        <v>108</v>
      </c>
      <c r="J26" s="4"/>
      <c r="K26" s="6">
        <v>-300</v>
      </c>
      <c r="L26" s="4"/>
      <c r="M26" s="6">
        <f t="shared" si="0"/>
        <v>40669.599999999999</v>
      </c>
    </row>
    <row r="27" spans="1:13" x14ac:dyDescent="0.25">
      <c r="A27" s="4" t="s">
        <v>7</v>
      </c>
      <c r="B27" s="4"/>
      <c r="C27" s="5">
        <v>44299</v>
      </c>
      <c r="D27" s="4"/>
      <c r="E27" s="4"/>
      <c r="F27" s="4"/>
      <c r="G27" s="4"/>
      <c r="H27" s="4"/>
      <c r="I27" s="4" t="s">
        <v>107</v>
      </c>
      <c r="J27" s="4"/>
      <c r="K27" s="6">
        <v>50000</v>
      </c>
      <c r="L27" s="4"/>
      <c r="M27" s="6">
        <f t="shared" si="0"/>
        <v>90669.6</v>
      </c>
    </row>
    <row r="28" spans="1:13" x14ac:dyDescent="0.25">
      <c r="A28" s="4" t="s">
        <v>7</v>
      </c>
      <c r="B28" s="4"/>
      <c r="C28" s="5">
        <v>44301</v>
      </c>
      <c r="D28" s="4"/>
      <c r="E28" s="4"/>
      <c r="F28" s="4"/>
      <c r="G28" s="4"/>
      <c r="H28" s="4"/>
      <c r="I28" s="4" t="s">
        <v>88</v>
      </c>
      <c r="J28" s="4"/>
      <c r="K28" s="6">
        <v>-25000</v>
      </c>
      <c r="L28" s="4"/>
      <c r="M28" s="6">
        <f t="shared" si="0"/>
        <v>65669.600000000006</v>
      </c>
    </row>
    <row r="29" spans="1:13" x14ac:dyDescent="0.25">
      <c r="A29" s="4" t="s">
        <v>10</v>
      </c>
      <c r="B29" s="4"/>
      <c r="C29" s="5">
        <v>44305</v>
      </c>
      <c r="D29" s="4"/>
      <c r="E29" s="4" t="s">
        <v>28</v>
      </c>
      <c r="F29" s="4"/>
      <c r="G29" s="4" t="s">
        <v>53</v>
      </c>
      <c r="H29" s="4"/>
      <c r="I29" s="4" t="s">
        <v>109</v>
      </c>
      <c r="J29" s="4"/>
      <c r="K29" s="6">
        <v>-321.3</v>
      </c>
      <c r="L29" s="4"/>
      <c r="M29" s="6">
        <f t="shared" si="0"/>
        <v>65348.3</v>
      </c>
    </row>
    <row r="30" spans="1:13" x14ac:dyDescent="0.25">
      <c r="A30" s="4" t="s">
        <v>9</v>
      </c>
      <c r="B30" s="4"/>
      <c r="C30" s="5">
        <v>44307</v>
      </c>
      <c r="D30" s="4"/>
      <c r="E30" s="4"/>
      <c r="F30" s="4"/>
      <c r="G30" s="4"/>
      <c r="H30" s="4"/>
      <c r="I30" s="4" t="s">
        <v>119</v>
      </c>
      <c r="J30" s="4"/>
      <c r="K30" s="6">
        <v>17672.150000000001</v>
      </c>
      <c r="L30" s="4"/>
      <c r="M30" s="6">
        <f t="shared" si="0"/>
        <v>83020.45</v>
      </c>
    </row>
    <row r="31" spans="1:13" x14ac:dyDescent="0.25">
      <c r="A31" s="4" t="s">
        <v>10</v>
      </c>
      <c r="B31" s="4"/>
      <c r="C31" s="5">
        <v>44308</v>
      </c>
      <c r="D31" s="4"/>
      <c r="E31" s="4" t="s">
        <v>18</v>
      </c>
      <c r="F31" s="4"/>
      <c r="G31" s="4" t="s">
        <v>52</v>
      </c>
      <c r="H31" s="4"/>
      <c r="I31" s="4" t="s">
        <v>89</v>
      </c>
      <c r="J31" s="4"/>
      <c r="K31" s="6">
        <v>-4031.44</v>
      </c>
      <c r="L31" s="4"/>
      <c r="M31" s="6">
        <f t="shared" si="0"/>
        <v>78989.009999999995</v>
      </c>
    </row>
    <row r="32" spans="1:13" x14ac:dyDescent="0.25">
      <c r="A32" s="4" t="s">
        <v>10</v>
      </c>
      <c r="B32" s="4"/>
      <c r="C32" s="5">
        <v>44308</v>
      </c>
      <c r="D32" s="4"/>
      <c r="E32" s="4" t="s">
        <v>18</v>
      </c>
      <c r="F32" s="4"/>
      <c r="G32" s="4" t="s">
        <v>53</v>
      </c>
      <c r="H32" s="4"/>
      <c r="I32" s="4" t="s">
        <v>120</v>
      </c>
      <c r="J32" s="4"/>
      <c r="K32" s="6">
        <v>-8398.2900000000009</v>
      </c>
      <c r="L32" s="4"/>
      <c r="M32" s="6">
        <f t="shared" si="0"/>
        <v>70590.720000000001</v>
      </c>
    </row>
    <row r="33" spans="1:13" x14ac:dyDescent="0.25">
      <c r="A33" s="4" t="s">
        <v>8</v>
      </c>
      <c r="B33" s="4"/>
      <c r="C33" s="5">
        <v>44308</v>
      </c>
      <c r="D33" s="4"/>
      <c r="E33" s="4" t="s">
        <v>29</v>
      </c>
      <c r="F33" s="4"/>
      <c r="G33" s="4" t="s">
        <v>63</v>
      </c>
      <c r="H33" s="4"/>
      <c r="I33" s="4" t="s">
        <v>116</v>
      </c>
      <c r="J33" s="4"/>
      <c r="K33" s="6">
        <v>-270</v>
      </c>
      <c r="L33" s="4"/>
      <c r="M33" s="6">
        <f t="shared" si="0"/>
        <v>70320.72</v>
      </c>
    </row>
    <row r="34" spans="1:13" x14ac:dyDescent="0.25">
      <c r="A34" s="4" t="s">
        <v>8</v>
      </c>
      <c r="B34" s="4"/>
      <c r="C34" s="5">
        <v>44308</v>
      </c>
      <c r="D34" s="4"/>
      <c r="E34" s="4" t="s">
        <v>30</v>
      </c>
      <c r="F34" s="4"/>
      <c r="G34" s="4" t="s">
        <v>64</v>
      </c>
      <c r="H34" s="4"/>
      <c r="I34" s="4" t="s">
        <v>110</v>
      </c>
      <c r="J34" s="4"/>
      <c r="K34" s="6">
        <v>-1500</v>
      </c>
      <c r="L34" s="4"/>
      <c r="M34" s="6">
        <f t="shared" si="0"/>
        <v>68820.72</v>
      </c>
    </row>
    <row r="35" spans="1:13" x14ac:dyDescent="0.25">
      <c r="A35" s="4" t="s">
        <v>8</v>
      </c>
      <c r="B35" s="4"/>
      <c r="C35" s="5">
        <v>44313</v>
      </c>
      <c r="D35" s="4"/>
      <c r="E35" s="4" t="s">
        <v>31</v>
      </c>
      <c r="F35" s="4"/>
      <c r="G35" s="4" t="s">
        <v>65</v>
      </c>
      <c r="H35" s="4"/>
      <c r="I35" s="4" t="s">
        <v>90</v>
      </c>
      <c r="J35" s="4"/>
      <c r="K35" s="6">
        <v>-67</v>
      </c>
      <c r="L35" s="4"/>
      <c r="M35" s="6">
        <f t="shared" si="0"/>
        <v>68753.72</v>
      </c>
    </row>
    <row r="36" spans="1:13" x14ac:dyDescent="0.25">
      <c r="A36" s="4" t="s">
        <v>8</v>
      </c>
      <c r="B36" s="4"/>
      <c r="C36" s="5">
        <v>44313</v>
      </c>
      <c r="D36" s="4"/>
      <c r="E36" s="4" t="s">
        <v>32</v>
      </c>
      <c r="F36" s="4"/>
      <c r="G36" s="4" t="s">
        <v>66</v>
      </c>
      <c r="H36" s="4"/>
      <c r="I36" s="4" t="s">
        <v>91</v>
      </c>
      <c r="J36" s="4"/>
      <c r="K36" s="6">
        <v>-141.38</v>
      </c>
      <c r="L36" s="4"/>
      <c r="M36" s="6">
        <f t="shared" si="0"/>
        <v>68612.34</v>
      </c>
    </row>
    <row r="37" spans="1:13" x14ac:dyDescent="0.25">
      <c r="A37" s="4" t="s">
        <v>8</v>
      </c>
      <c r="B37" s="4"/>
      <c r="C37" s="5">
        <v>44313</v>
      </c>
      <c r="D37" s="4"/>
      <c r="E37" s="4" t="s">
        <v>33</v>
      </c>
      <c r="F37" s="4"/>
      <c r="G37" s="4" t="s">
        <v>67</v>
      </c>
      <c r="H37" s="4"/>
      <c r="I37" s="4" t="s">
        <v>92</v>
      </c>
      <c r="J37" s="4"/>
      <c r="K37" s="6">
        <v>-501.11</v>
      </c>
      <c r="L37" s="4"/>
      <c r="M37" s="6">
        <f t="shared" si="0"/>
        <v>68111.23</v>
      </c>
    </row>
    <row r="38" spans="1:13" x14ac:dyDescent="0.25">
      <c r="A38" s="4" t="s">
        <v>8</v>
      </c>
      <c r="B38" s="4"/>
      <c r="C38" s="5">
        <v>44313</v>
      </c>
      <c r="D38" s="4"/>
      <c r="E38" s="4" t="s">
        <v>34</v>
      </c>
      <c r="F38" s="4"/>
      <c r="G38" s="4" t="s">
        <v>68</v>
      </c>
      <c r="H38" s="4"/>
      <c r="I38" s="4" t="s">
        <v>93</v>
      </c>
      <c r="J38" s="4"/>
      <c r="K38" s="6">
        <v>-338.65</v>
      </c>
      <c r="L38" s="4"/>
      <c r="M38" s="6">
        <f t="shared" si="0"/>
        <v>67772.58</v>
      </c>
    </row>
    <row r="39" spans="1:13" x14ac:dyDescent="0.25">
      <c r="A39" s="4" t="s">
        <v>8</v>
      </c>
      <c r="B39" s="4"/>
      <c r="C39" s="5">
        <v>44313</v>
      </c>
      <c r="D39" s="4"/>
      <c r="E39" s="4" t="s">
        <v>35</v>
      </c>
      <c r="F39" s="4"/>
      <c r="G39" s="4" t="s">
        <v>69</v>
      </c>
      <c r="H39" s="4"/>
      <c r="I39" s="4" t="s">
        <v>111</v>
      </c>
      <c r="J39" s="4"/>
      <c r="K39" s="6">
        <v>-184.5</v>
      </c>
      <c r="L39" s="4"/>
      <c r="M39" s="6">
        <f t="shared" si="0"/>
        <v>67588.08</v>
      </c>
    </row>
    <row r="40" spans="1:13" x14ac:dyDescent="0.25">
      <c r="A40" s="4" t="s">
        <v>10</v>
      </c>
      <c r="B40" s="4"/>
      <c r="C40" s="5">
        <v>44313</v>
      </c>
      <c r="D40" s="4"/>
      <c r="E40" s="4" t="s">
        <v>36</v>
      </c>
      <c r="F40" s="4"/>
      <c r="G40" s="4" t="s">
        <v>70</v>
      </c>
      <c r="H40" s="4"/>
      <c r="I40" s="4" t="s">
        <v>112</v>
      </c>
      <c r="J40" s="4"/>
      <c r="K40" s="6">
        <v>-146.69</v>
      </c>
      <c r="L40" s="4"/>
      <c r="M40" s="6">
        <f t="shared" si="0"/>
        <v>67441.39</v>
      </c>
    </row>
    <row r="41" spans="1:13" x14ac:dyDescent="0.25">
      <c r="A41" s="4" t="s">
        <v>8</v>
      </c>
      <c r="B41" s="4"/>
      <c r="C41" s="5">
        <v>44313</v>
      </c>
      <c r="D41" s="4"/>
      <c r="E41" s="4" t="s">
        <v>37</v>
      </c>
      <c r="F41" s="4"/>
      <c r="G41" s="4" t="s">
        <v>71</v>
      </c>
      <c r="H41" s="4"/>
      <c r="I41" s="4" t="s">
        <v>94</v>
      </c>
      <c r="J41" s="4"/>
      <c r="K41" s="6">
        <v>0</v>
      </c>
      <c r="L41" s="4"/>
      <c r="M41" s="6">
        <f t="shared" si="0"/>
        <v>67441.39</v>
      </c>
    </row>
    <row r="42" spans="1:13" x14ac:dyDescent="0.25">
      <c r="A42" s="4" t="s">
        <v>8</v>
      </c>
      <c r="B42" s="4"/>
      <c r="C42" s="5">
        <v>44313</v>
      </c>
      <c r="D42" s="4"/>
      <c r="E42" s="4" t="s">
        <v>38</v>
      </c>
      <c r="F42" s="4"/>
      <c r="G42" s="4" t="s">
        <v>72</v>
      </c>
      <c r="H42" s="4"/>
      <c r="I42" s="4" t="s">
        <v>95</v>
      </c>
      <c r="J42" s="4"/>
      <c r="K42" s="6">
        <v>-989.94</v>
      </c>
      <c r="L42" s="4"/>
      <c r="M42" s="6">
        <f>ROUND(M41+K42,5)</f>
        <v>66451.45</v>
      </c>
    </row>
    <row r="43" spans="1:13" x14ac:dyDescent="0.25">
      <c r="A43" s="4" t="s">
        <v>10</v>
      </c>
      <c r="B43" s="4"/>
      <c r="C43" s="5">
        <v>44313</v>
      </c>
      <c r="D43" s="4"/>
      <c r="E43" s="4" t="s">
        <v>39</v>
      </c>
      <c r="F43" s="4"/>
      <c r="G43" s="4" t="s">
        <v>73</v>
      </c>
      <c r="H43" s="4"/>
      <c r="I43" s="4" t="s">
        <v>113</v>
      </c>
      <c r="J43" s="4"/>
      <c r="K43" s="6">
        <v>-1256.05</v>
      </c>
      <c r="L43" s="4"/>
      <c r="M43" s="6">
        <f t="shared" si="0"/>
        <v>65195.4</v>
      </c>
    </row>
    <row r="44" spans="1:13" x14ac:dyDescent="0.25">
      <c r="A44" s="4" t="s">
        <v>10</v>
      </c>
      <c r="B44" s="4"/>
      <c r="C44" s="5">
        <v>44313</v>
      </c>
      <c r="D44" s="4"/>
      <c r="E44" s="4" t="s">
        <v>40</v>
      </c>
      <c r="F44" s="4"/>
      <c r="G44" s="4" t="s">
        <v>74</v>
      </c>
      <c r="H44" s="4"/>
      <c r="I44" s="4" t="s">
        <v>114</v>
      </c>
      <c r="J44" s="4"/>
      <c r="K44" s="6">
        <v>-11908.96</v>
      </c>
      <c r="L44" s="4"/>
      <c r="M44" s="6">
        <f t="shared" si="0"/>
        <v>53286.44</v>
      </c>
    </row>
    <row r="45" spans="1:13" x14ac:dyDescent="0.25">
      <c r="A45" s="4" t="s">
        <v>8</v>
      </c>
      <c r="B45" s="4"/>
      <c r="C45" s="5">
        <v>44313</v>
      </c>
      <c r="D45" s="4"/>
      <c r="E45" s="4" t="s">
        <v>41</v>
      </c>
      <c r="F45" s="4"/>
      <c r="G45" s="4" t="s">
        <v>75</v>
      </c>
      <c r="H45" s="4"/>
      <c r="I45" s="4" t="s">
        <v>96</v>
      </c>
      <c r="J45" s="4"/>
      <c r="K45" s="6">
        <v>-249.8</v>
      </c>
      <c r="L45" s="4"/>
      <c r="M45" s="6">
        <f t="shared" si="0"/>
        <v>53036.639999999999</v>
      </c>
    </row>
    <row r="46" spans="1:13" x14ac:dyDescent="0.25">
      <c r="A46" s="4" t="s">
        <v>8</v>
      </c>
      <c r="B46" s="4"/>
      <c r="C46" s="5">
        <v>44313</v>
      </c>
      <c r="D46" s="4"/>
      <c r="E46" s="4" t="s">
        <v>42</v>
      </c>
      <c r="F46" s="4"/>
      <c r="G46" s="4" t="s">
        <v>50</v>
      </c>
      <c r="H46" s="4"/>
      <c r="I46" s="4" t="s">
        <v>115</v>
      </c>
      <c r="J46" s="4"/>
      <c r="K46" s="6">
        <v>-1218</v>
      </c>
      <c r="L46" s="4"/>
      <c r="M46" s="6">
        <f t="shared" si="0"/>
        <v>51818.64</v>
      </c>
    </row>
    <row r="47" spans="1:13" x14ac:dyDescent="0.25">
      <c r="A47" s="4" t="s">
        <v>8</v>
      </c>
      <c r="B47" s="4"/>
      <c r="C47" s="5">
        <v>44313</v>
      </c>
      <c r="D47" s="4"/>
      <c r="E47" s="4" t="s">
        <v>43</v>
      </c>
      <c r="F47" s="4"/>
      <c r="G47" s="4" t="s">
        <v>76</v>
      </c>
      <c r="H47" s="4"/>
      <c r="I47" s="4" t="s">
        <v>97</v>
      </c>
      <c r="J47" s="4"/>
      <c r="K47" s="6">
        <v>-4000</v>
      </c>
      <c r="L47" s="4"/>
      <c r="M47" s="6">
        <f t="shared" si="0"/>
        <v>47818.64</v>
      </c>
    </row>
    <row r="48" spans="1:13" x14ac:dyDescent="0.25">
      <c r="A48" s="4" t="s">
        <v>8</v>
      </c>
      <c r="B48" s="4"/>
      <c r="C48" s="5">
        <v>44313</v>
      </c>
      <c r="D48" s="4"/>
      <c r="E48" s="4" t="s">
        <v>44</v>
      </c>
      <c r="F48" s="4"/>
      <c r="G48" s="4" t="s">
        <v>71</v>
      </c>
      <c r="H48" s="4"/>
      <c r="I48" s="4" t="s">
        <v>98</v>
      </c>
      <c r="J48" s="4"/>
      <c r="K48" s="6">
        <v>-13.82</v>
      </c>
      <c r="L48" s="4"/>
      <c r="M48" s="6">
        <f t="shared" si="0"/>
        <v>47804.82</v>
      </c>
    </row>
    <row r="49" spans="1:13" x14ac:dyDescent="0.25">
      <c r="A49" s="4" t="s">
        <v>7</v>
      </c>
      <c r="B49" s="4"/>
      <c r="C49" s="5">
        <v>44315</v>
      </c>
      <c r="D49" s="4"/>
      <c r="E49" s="4"/>
      <c r="F49" s="4"/>
      <c r="G49" s="4"/>
      <c r="H49" s="4"/>
      <c r="I49" s="4" t="s">
        <v>88</v>
      </c>
      <c r="J49" s="4"/>
      <c r="K49" s="6">
        <v>-26000</v>
      </c>
      <c r="L49" s="4"/>
      <c r="M49" s="6">
        <f t="shared" si="0"/>
        <v>21804.82</v>
      </c>
    </row>
    <row r="50" spans="1:13" x14ac:dyDescent="0.25">
      <c r="A50" s="4" t="s">
        <v>7</v>
      </c>
      <c r="B50" s="4"/>
      <c r="C50" s="5">
        <v>44315</v>
      </c>
      <c r="D50" s="4"/>
      <c r="E50" s="4"/>
      <c r="F50" s="4"/>
      <c r="G50" s="4"/>
      <c r="H50" s="4"/>
      <c r="I50" s="4" t="s">
        <v>107</v>
      </c>
      <c r="J50" s="4"/>
      <c r="K50" s="7">
        <v>50000</v>
      </c>
      <c r="L50" s="4"/>
      <c r="M50" s="7">
        <f t="shared" si="0"/>
        <v>71804.820000000007</v>
      </c>
    </row>
    <row r="51" spans="1:13" ht="15.75" thickBot="1" x14ac:dyDescent="0.3">
      <c r="A51" s="4"/>
      <c r="B51" s="4"/>
      <c r="C51" s="5"/>
      <c r="D51" s="4"/>
      <c r="E51" s="4"/>
      <c r="F51" s="4"/>
      <c r="G51" s="4"/>
      <c r="H51" s="4"/>
      <c r="I51" s="4"/>
      <c r="J51" s="4"/>
      <c r="K51" s="14">
        <f>ROUND(SUM(K6:K50),5)</f>
        <v>3498.39</v>
      </c>
      <c r="L51" s="4"/>
      <c r="M51" s="14">
        <f>M50</f>
        <v>71804.820000000007</v>
      </c>
    </row>
    <row r="52" spans="1:13" ht="15.75" thickTop="1" x14ac:dyDescent="0.25"/>
  </sheetData>
  <mergeCells count="3">
    <mergeCell ref="A1:M1"/>
    <mergeCell ref="A2:M2"/>
    <mergeCell ref="A3:M3"/>
  </mergeCells>
  <printOptions horizontalCentered="1"/>
  <pageMargins left="0.7" right="0.7" top="0.75" bottom="0.75" header="0.1" footer="0.3"/>
  <pageSetup orientation="landscape" r:id="rId1"/>
  <headerFooter>
    <oddFooter>&amp;L&amp;F&amp;R&amp;"Arial,Bold"&amp;8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104775</xdr:colOff>
                <xdr:row>5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104775</xdr:colOff>
                <xdr:row>5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2021-06-17T18:40:31Z</cp:lastPrinted>
  <dcterms:created xsi:type="dcterms:W3CDTF">2021-05-01T15:04:09Z</dcterms:created>
  <dcterms:modified xsi:type="dcterms:W3CDTF">2021-06-17T18:40:35Z</dcterms:modified>
</cp:coreProperties>
</file>