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BF7C2F10-D021-4100-877B-6981238E48A3}" xr6:coauthVersionLast="43" xr6:coauthVersionMax="43" xr10:uidLastSave="{00000000-0000-0000-0000-000000000000}"/>
  <bookViews>
    <workbookView xWindow="3450" yWindow="255" windowWidth="18105" windowHeight="15060" xr2:uid="{3D25AE96-1652-4BC8-8707-D89F483B93A2}"/>
  </bookViews>
  <sheets>
    <sheet name="Sheet1" sheetId="1" r:id="rId1"/>
  </sheets>
  <definedNames>
    <definedName name="_xlnm.Print_Titles" localSheetId="0">Sheet1!#REF!,Sheet1!$5:$5</definedName>
    <definedName name="QB_COLUMN_1" localSheetId="0" hidden="1">Sheet1!#REF!</definedName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Sheet1!$J$71,Sheet1!$J$72,Sheet1!$J$73,Sheet1!$J$74,Sheet1!$J$75,Sheet1!$J$76,Sheet1!$H$77,Sheet1!$J$77,Sheet1!$H$78,Sheet1!$J$78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20190430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1" l="1"/>
  <c r="H78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</calcChain>
</file>

<file path=xl/sharedStrings.xml><?xml version="1.0" encoding="utf-8"?>
<sst xmlns="http://schemas.openxmlformats.org/spreadsheetml/2006/main" count="276" uniqueCount="183">
  <si>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</si>
  <si>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</si>
  <si>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</si>
  <si>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</si>
  <si>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</si>
  <si>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</si>
  <si>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</si>
  <si>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</si>
  <si>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</si>
  <si>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Transfer</t>
  </si>
  <si>
    <t>Deposit</t>
  </si>
  <si>
    <t>422019EFT</t>
  </si>
  <si>
    <t>24851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</si>
  <si>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</si>
  <si>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</si>
  <si>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</si>
  <si>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</si>
  <si>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</si>
  <si>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</si>
  <si>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</si>
  <si>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</si>
  <si>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</si>
  <si>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</si>
  <si>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</si>
  <si>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</si>
  <si>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</si>
  <si>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</si>
  <si>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</si>
  <si>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</si>
  <si>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</si>
  <si>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</si>
  <si>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</si>
  <si>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</si>
  <si>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24872</t>
  </si>
  <si>
    <t>24873</t>
  </si>
  <si>
    <t>4112019EFT</t>
  </si>
  <si>
    <t>EFT</t>
  </si>
  <si>
    <t>24874</t>
  </si>
  <si>
    <t>24875</t>
  </si>
  <si>
    <t>24876</t>
  </si>
  <si>
    <t>24877</t>
  </si>
  <si>
    <t>24878</t>
  </si>
  <si>
    <t>24879</t>
  </si>
  <si>
    <t>24880</t>
  </si>
  <si>
    <t>24881</t>
  </si>
  <si>
    <t>24882</t>
  </si>
  <si>
    <t>24883</t>
  </si>
  <si>
    <t>24884</t>
  </si>
  <si>
    <t>24885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</si>
  <si>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</si>
  <si>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</si>
  <si>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</si>
  <si>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</si>
  <si>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</si>
  <si>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</si>
  <si>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</si>
  <si>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</si>
  <si>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24897</t>
  </si>
  <si>
    <t>4252019EFT</t>
  </si>
  <si>
    <t>24894</t>
  </si>
  <si>
    <t>24895</t>
  </si>
  <si>
    <t>24896</t>
  </si>
  <si>
    <t>24898</t>
  </si>
  <si>
    <t>24899</t>
  </si>
  <si>
    <t>24900</t>
  </si>
  <si>
    <t>4302019</t>
  </si>
  <si>
    <t>43020192</t>
  </si>
  <si>
    <t>24901</t>
  </si>
  <si>
    <t>24902</t>
  </si>
  <si>
    <t>24903</t>
  </si>
  <si>
    <t>24904</t>
  </si>
  <si>
    <t>24905</t>
  </si>
  <si>
    <t>24906</t>
  </si>
  <si>
    <t>United States Treasury</t>
  </si>
  <si>
    <t>Integritek</t>
  </si>
  <si>
    <t>Unum Life Insurance Co.</t>
  </si>
  <si>
    <t>Waste Management of Texas, Inc.</t>
  </si>
  <si>
    <t>Innovation Event Management, LP</t>
  </si>
  <si>
    <t>Paragon Printing and Mailing</t>
  </si>
  <si>
    <t>Reserve Account</t>
  </si>
  <si>
    <t>TxTag</t>
  </si>
  <si>
    <t>CPI One Point</t>
  </si>
  <si>
    <t>Exxon Mobil Business Card</t>
  </si>
  <si>
    <t>Bickerstaff</t>
  </si>
  <si>
    <t>Pitney Bowes Global Financial Svcs, LLC</t>
  </si>
  <si>
    <t>Granite Geo Services</t>
  </si>
  <si>
    <t>Jan-Pro of Austin</t>
  </si>
  <si>
    <t>Holland Groundwater Management</t>
  </si>
  <si>
    <t>Lane Cockrell</t>
  </si>
  <si>
    <t>LCRA-ELS</t>
  </si>
  <si>
    <t>QED Environmental Systems Inc.</t>
  </si>
  <si>
    <t>Home Depot</t>
  </si>
  <si>
    <t>Ameritas Life Insurance Corp.</t>
  </si>
  <si>
    <t>Business Management Daily</t>
  </si>
  <si>
    <t>Justin Camp</t>
  </si>
  <si>
    <t>Reliance Trust Company</t>
  </si>
  <si>
    <t>Dunman Electric</t>
  </si>
  <si>
    <t>Tammy Raymond</t>
  </si>
  <si>
    <t>City of Austin</t>
  </si>
  <si>
    <t>CIT Technology Fin Serv, Inc</t>
  </si>
  <si>
    <t>Fidelity Security Life Insurance Company</t>
  </si>
  <si>
    <t>The Kiplinger Tax Letter</t>
  </si>
  <si>
    <t>State Office of Administrative Hearings</t>
  </si>
  <si>
    <t>Ready Refresh by Nestle</t>
  </si>
  <si>
    <t>Premiere Global Services</t>
  </si>
  <si>
    <t>The Standard</t>
  </si>
  <si>
    <t>Sam's Club</t>
  </si>
  <si>
    <t>Texas Water Conservation Association</t>
  </si>
  <si>
    <t>National Ground Water Association</t>
  </si>
  <si>
    <t>BB&amp;T</t>
  </si>
  <si>
    <t>SledgeLaw Group</t>
  </si>
  <si>
    <t>Orsak Landscape Services</t>
  </si>
  <si>
    <t>MetLife</t>
  </si>
  <si>
    <t>Wex Bank</t>
  </si>
  <si>
    <t>Brian Smith</t>
  </si>
  <si>
    <t>AFLAC</t>
  </si>
  <si>
    <t>United Healthcare</t>
  </si>
  <si>
    <t>Texas State University</t>
  </si>
  <si>
    <t>Brian Hunt</t>
  </si>
  <si>
    <t>Bob Larsen</t>
  </si>
  <si>
    <t>Pedernales Electric Cooperative</t>
  </si>
  <si>
    <t>74-2488641 Directors</t>
  </si>
  <si>
    <t>IT, Phone, Anti-virus, Office 365</t>
  </si>
  <si>
    <t>Life Insurance Premium - April</t>
  </si>
  <si>
    <t>Trash and Recycling</t>
  </si>
  <si>
    <t>Live Stream Sponsorship for TX GW Summitt 8/20-22/19</t>
  </si>
  <si>
    <t>Window Envelopes</t>
  </si>
  <si>
    <t>Postage Replenishment</t>
  </si>
  <si>
    <t>Tolls Acct 308113562</t>
  </si>
  <si>
    <t>Office Supplies</t>
  </si>
  <si>
    <t>Gasoline</t>
  </si>
  <si>
    <t>Legal - General, EP, Needmore, DS TPDES</t>
  </si>
  <si>
    <t>Lease Property Tax</t>
  </si>
  <si>
    <t>Travis County ILA - Geophysical Logging and Mobilization</t>
  </si>
  <si>
    <t>April Office Cleaning</t>
  </si>
  <si>
    <t>Contract Management Services for March 2019</t>
  </si>
  <si>
    <t>Funds Transfer</t>
  </si>
  <si>
    <t>SW TC ILA Expense Reimbursement</t>
  </si>
  <si>
    <t>941 Payroll Taxes - 1st Quarter CY 2019</t>
  </si>
  <si>
    <t>Water chemistry sampling</t>
  </si>
  <si>
    <t>Disposable Filters</t>
  </si>
  <si>
    <t>Field Supplies</t>
  </si>
  <si>
    <t>Vision Insurance - May</t>
  </si>
  <si>
    <t>Tolls</t>
  </si>
  <si>
    <t>HR Specialist Renewal Code LT0133 Acct 43725940</t>
  </si>
  <si>
    <t>McCoys materials - employee reimbursement</t>
  </si>
  <si>
    <t>Bi-weekly Retirement and Loan Pmt</t>
  </si>
  <si>
    <t>74-2488641</t>
  </si>
  <si>
    <t>Electrical Testing on Bldg - Service Call</t>
  </si>
  <si>
    <t>Petty cash fund replenishment</t>
  </si>
  <si>
    <t>Water</t>
  </si>
  <si>
    <t>Copier Lease</t>
  </si>
  <si>
    <t>Supplemental Insurance Premium - May</t>
  </si>
  <si>
    <t>Subscription Renewal Acct 3598413866</t>
  </si>
  <si>
    <t>March 2019 Fees and Fringe</t>
  </si>
  <si>
    <t>Conference Calls</t>
  </si>
  <si>
    <t>Retirement Plan Administration (Jan-Mar 2019)</t>
  </si>
  <si>
    <t>Canteen, Membership Dues, Office Supplies</t>
  </si>
  <si>
    <t>Annual District Membership Dues</t>
  </si>
  <si>
    <t>Annual Membership Dues</t>
  </si>
  <si>
    <t>Various Charges</t>
  </si>
  <si>
    <t>Feb- Monthly Legislative Fee</t>
  </si>
  <si>
    <t>March Monthly Legislative Fee and SOAH Needmore</t>
  </si>
  <si>
    <t>Funds Transfer Payroll</t>
  </si>
  <si>
    <t>Water Well Journal subscription</t>
  </si>
  <si>
    <t>Lawn Maintenance</t>
  </si>
  <si>
    <t>Dental Insurance Premium - May</t>
  </si>
  <si>
    <t>Principle Discr Reimbursement - MacBook Air, Mileage Reimb</t>
  </si>
  <si>
    <t>Supplemental Insurance Premium</t>
  </si>
  <si>
    <t>Health Insurance Premium - May</t>
  </si>
  <si>
    <t>WQ Sampling INV 803</t>
  </si>
  <si>
    <t>Expense Reimbursement - Windshield Wipers</t>
  </si>
  <si>
    <t>Expense and Mileage Reimbursement</t>
  </si>
  <si>
    <t>Director Expense Reimbursement</t>
  </si>
  <si>
    <t>74-2488641 Directors 2</t>
  </si>
  <si>
    <t>Electricity</t>
  </si>
  <si>
    <t>Camp Scholarships</t>
  </si>
  <si>
    <t>Legal - General, Personnel, Needmore, EP</t>
  </si>
  <si>
    <t>Service Charge</t>
  </si>
  <si>
    <t>Interest</t>
  </si>
  <si>
    <t>BARTON SPRINGS/EDWARDS AQUIFER CONSERVATION DISTRICT</t>
  </si>
  <si>
    <t>FY 2019 OPERATING ACCOUNT - CHECK REGISTER</t>
  </si>
  <si>
    <t>April 1 - April,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</si>
</sst>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7CF4124-0762-4E72-B7F2-EA0ACA571B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4C0817B-D815-4AD7-A258-0065BFAC45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1805-9B7A-4D87-8B9A-9D5183FEED15}">
  <sheetPr codeName="Sheet1"/>
  <dimension ref="A1:J79"/>
  <sheetViews>
    <sheetView tabSelected="1" workbookViewId="0">
      <pane xSplit="1" ySplit="5" topLeftCell="B63" activePane="bottomRight" state="frozenSplit"/>
      <selection pane="topRight" activeCell="C1" sqref="C1"/>
      <selection pane="bottomLeft" activeCell="A2" sqref="A2"/>
      <selection pane="bottomRight" activeCell="A3" sqref="A3:J3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1.28515625" style="14" customWidth="1"/>
    <col min="4" max="4" width="9.5703125" style="14" bestFit="1" customWidth="1"/>
    <col min="5" max="5" width="30" style="14" bestFit="1" customWidth="1"/>
    <col min="6" max="6" width="41.42578125" style="14" customWidth="1"/>
    <col min="7" max="7" width="2.28515625" style="14" customWidth="1"/>
    <col min="8" max="8" width="8.42578125" style="14" bestFit="1" customWidth="1"/>
    <col min="9" max="9" width="2.28515625" style="14" customWidth="1"/>
    <col min="10" max="10" width="7.85546875" style="14" bestFit="1" customWidth="1"/>
  </cols>
  <sheetData>
    <row r="1" spans="1:10" s="23" customFormat="1" ht="24" customHeight="1" x14ac:dyDescent="0.35">
      <c r="A1" s="21" t="s">
        <v>180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7" customFormat="1" ht="21" customHeight="1" x14ac:dyDescent="0.3">
      <c r="A2" s="15" t="s">
        <v>181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0" customFormat="1" ht="18" customHeight="1" x14ac:dyDescent="0.25">
      <c r="A3" s="18" t="s">
        <v>182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1"/>
      <c r="H5" s="12" t="s">
        <v>5</v>
      </c>
      <c r="I5" s="11"/>
      <c r="J5" s="12" t="s">
        <v>6</v>
      </c>
    </row>
    <row r="6" spans="1:10" ht="15.75" thickTop="1" x14ac:dyDescent="0.25">
      <c r="A6" s="1"/>
      <c r="B6" s="3"/>
      <c r="C6" s="1"/>
      <c r="D6" s="1"/>
      <c r="E6" s="1"/>
      <c r="F6" s="1"/>
      <c r="G6" s="1"/>
      <c r="H6" s="2"/>
      <c r="I6" s="1"/>
      <c r="J6" s="2">
        <v>79837.22</v>
      </c>
    </row>
    <row r="7" spans="1:10" x14ac:dyDescent="0.25">
      <c r="A7" s="4" t="s">
        <v>7</v>
      </c>
      <c r="B7" s="5">
        <v>43557</v>
      </c>
      <c r="C7" s="4"/>
      <c r="D7" s="4" t="s">
        <v>11</v>
      </c>
      <c r="E7" s="4" t="s">
        <v>73</v>
      </c>
      <c r="F7" s="4" t="s">
        <v>121</v>
      </c>
      <c r="G7" s="4"/>
      <c r="H7" s="6">
        <v>-481.2</v>
      </c>
      <c r="I7" s="4"/>
      <c r="J7" s="6">
        <f>ROUND(J6+H7,5)</f>
        <v>79356.02</v>
      </c>
    </row>
    <row r="8" spans="1:10" x14ac:dyDescent="0.25">
      <c r="A8" s="4" t="s">
        <v>8</v>
      </c>
      <c r="B8" s="5">
        <v>43557</v>
      </c>
      <c r="C8" s="4"/>
      <c r="D8" s="4" t="s">
        <v>12</v>
      </c>
      <c r="E8" s="4" t="s">
        <v>74</v>
      </c>
      <c r="F8" s="4" t="s">
        <v>122</v>
      </c>
      <c r="G8" s="4"/>
      <c r="H8" s="6">
        <v>-1771.74</v>
      </c>
      <c r="I8" s="4"/>
      <c r="J8" s="6">
        <f>ROUND(J7+H8,5)</f>
        <v>77584.28</v>
      </c>
    </row>
    <row r="9" spans="1:10" x14ac:dyDescent="0.25">
      <c r="A9" s="4" t="s">
        <v>8</v>
      </c>
      <c r="B9" s="5">
        <v>43557</v>
      </c>
      <c r="C9" s="4"/>
      <c r="D9" s="4" t="s">
        <v>13</v>
      </c>
      <c r="E9" s="4" t="s">
        <v>75</v>
      </c>
      <c r="F9" s="4" t="s">
        <v>123</v>
      </c>
      <c r="G9" s="4"/>
      <c r="H9" s="6">
        <v>-1057.55</v>
      </c>
      <c r="I9" s="4"/>
      <c r="J9" s="6">
        <f>ROUND(J8+H9,5)</f>
        <v>76526.73</v>
      </c>
    </row>
    <row r="10" spans="1:10" x14ac:dyDescent="0.25">
      <c r="A10" s="4" t="s">
        <v>8</v>
      </c>
      <c r="B10" s="5">
        <v>43557</v>
      </c>
      <c r="C10" s="4"/>
      <c r="D10" s="4" t="s">
        <v>14</v>
      </c>
      <c r="E10" s="4" t="s">
        <v>76</v>
      </c>
      <c r="F10" s="4" t="s">
        <v>124</v>
      </c>
      <c r="G10" s="4"/>
      <c r="H10" s="6">
        <v>-598.14</v>
      </c>
      <c r="I10" s="4"/>
      <c r="J10" s="6">
        <f>ROUND(J9+H10,5)</f>
        <v>75928.59</v>
      </c>
    </row>
    <row r="11" spans="1:10" x14ac:dyDescent="0.25">
      <c r="A11" s="4" t="s">
        <v>8</v>
      </c>
      <c r="B11" s="5">
        <v>43557</v>
      </c>
      <c r="C11" s="4"/>
      <c r="D11" s="4" t="s">
        <v>15</v>
      </c>
      <c r="E11" s="4" t="s">
        <v>77</v>
      </c>
      <c r="F11" s="4" t="s">
        <v>125</v>
      </c>
      <c r="G11" s="4"/>
      <c r="H11" s="6">
        <v>-2500</v>
      </c>
      <c r="I11" s="4"/>
      <c r="J11" s="6">
        <f>ROUND(J10+H11,5)</f>
        <v>73428.59</v>
      </c>
    </row>
    <row r="12" spans="1:10" x14ac:dyDescent="0.25">
      <c r="A12" s="4" t="s">
        <v>8</v>
      </c>
      <c r="B12" s="5">
        <v>43557</v>
      </c>
      <c r="C12" s="4"/>
      <c r="D12" s="4" t="s">
        <v>16</v>
      </c>
      <c r="E12" s="4" t="s">
        <v>78</v>
      </c>
      <c r="F12" s="4" t="s">
        <v>126</v>
      </c>
      <c r="G12" s="4"/>
      <c r="H12" s="6">
        <v>-205.43</v>
      </c>
      <c r="I12" s="4"/>
      <c r="J12" s="6">
        <f>ROUND(J11+H12,5)</f>
        <v>73223.16</v>
      </c>
    </row>
    <row r="13" spans="1:10" x14ac:dyDescent="0.25">
      <c r="A13" s="4" t="s">
        <v>8</v>
      </c>
      <c r="B13" s="5">
        <v>43557</v>
      </c>
      <c r="C13" s="4"/>
      <c r="D13" s="4" t="s">
        <v>17</v>
      </c>
      <c r="E13" s="4" t="s">
        <v>79</v>
      </c>
      <c r="F13" s="4" t="s">
        <v>127</v>
      </c>
      <c r="G13" s="4"/>
      <c r="H13" s="6">
        <v>-300</v>
      </c>
      <c r="I13" s="4"/>
      <c r="J13" s="6">
        <f>ROUND(J12+H13,5)</f>
        <v>72923.16</v>
      </c>
    </row>
    <row r="14" spans="1:10" x14ac:dyDescent="0.25">
      <c r="A14" s="4" t="s">
        <v>8</v>
      </c>
      <c r="B14" s="5">
        <v>43557</v>
      </c>
      <c r="C14" s="4"/>
      <c r="D14" s="4" t="s">
        <v>18</v>
      </c>
      <c r="E14" s="4" t="s">
        <v>80</v>
      </c>
      <c r="F14" s="4" t="s">
        <v>128</v>
      </c>
      <c r="G14" s="4"/>
      <c r="H14" s="6">
        <v>-3.43</v>
      </c>
      <c r="I14" s="4"/>
      <c r="J14" s="6">
        <f>ROUND(J13+H14,5)</f>
        <v>72919.73</v>
      </c>
    </row>
    <row r="15" spans="1:10" x14ac:dyDescent="0.25">
      <c r="A15" s="4" t="s">
        <v>8</v>
      </c>
      <c r="B15" s="5">
        <v>43557</v>
      </c>
      <c r="C15" s="4"/>
      <c r="D15" s="4" t="s">
        <v>19</v>
      </c>
      <c r="E15" s="4" t="s">
        <v>81</v>
      </c>
      <c r="F15" s="4" t="s">
        <v>129</v>
      </c>
      <c r="G15" s="4"/>
      <c r="H15" s="6">
        <v>-213.68</v>
      </c>
      <c r="I15" s="4"/>
      <c r="J15" s="6">
        <f>ROUND(J14+H15,5)</f>
        <v>72706.05</v>
      </c>
    </row>
    <row r="16" spans="1:10" x14ac:dyDescent="0.25">
      <c r="A16" s="4" t="s">
        <v>8</v>
      </c>
      <c r="B16" s="5">
        <v>43557</v>
      </c>
      <c r="C16" s="4"/>
      <c r="D16" s="4" t="s">
        <v>20</v>
      </c>
      <c r="E16" s="4" t="s">
        <v>82</v>
      </c>
      <c r="F16" s="4" t="s">
        <v>130</v>
      </c>
      <c r="G16" s="4"/>
      <c r="H16" s="6">
        <v>-170.6</v>
      </c>
      <c r="I16" s="4"/>
      <c r="J16" s="6">
        <f>ROUND(J15+H16,5)</f>
        <v>72535.45</v>
      </c>
    </row>
    <row r="17" spans="1:10" x14ac:dyDescent="0.25">
      <c r="A17" s="4" t="s">
        <v>8</v>
      </c>
      <c r="B17" s="5">
        <v>43557</v>
      </c>
      <c r="C17" s="4"/>
      <c r="D17" s="4" t="s">
        <v>21</v>
      </c>
      <c r="E17" s="4" t="s">
        <v>83</v>
      </c>
      <c r="F17" s="4" t="s">
        <v>131</v>
      </c>
      <c r="G17" s="4"/>
      <c r="H17" s="6">
        <v>-11167.8</v>
      </c>
      <c r="I17" s="4"/>
      <c r="J17" s="6">
        <f>ROUND(J16+H17,5)</f>
        <v>61367.65</v>
      </c>
    </row>
    <row r="18" spans="1:10" x14ac:dyDescent="0.25">
      <c r="A18" s="4" t="s">
        <v>8</v>
      </c>
      <c r="B18" s="5">
        <v>43557</v>
      </c>
      <c r="C18" s="4"/>
      <c r="D18" s="4" t="s">
        <v>22</v>
      </c>
      <c r="E18" s="4" t="s">
        <v>84</v>
      </c>
      <c r="F18" s="4" t="s">
        <v>132</v>
      </c>
      <c r="G18" s="4"/>
      <c r="H18" s="6">
        <v>-30.03</v>
      </c>
      <c r="I18" s="4"/>
      <c r="J18" s="6">
        <f>ROUND(J17+H18,5)</f>
        <v>61337.62</v>
      </c>
    </row>
    <row r="19" spans="1:10" x14ac:dyDescent="0.25">
      <c r="A19" s="4" t="s">
        <v>8</v>
      </c>
      <c r="B19" s="5">
        <v>43557</v>
      </c>
      <c r="C19" s="4"/>
      <c r="D19" s="4" t="s">
        <v>23</v>
      </c>
      <c r="E19" s="4" t="s">
        <v>85</v>
      </c>
      <c r="F19" s="4" t="s">
        <v>133</v>
      </c>
      <c r="G19" s="4"/>
      <c r="H19" s="6">
        <v>-1659.25</v>
      </c>
      <c r="I19" s="4"/>
      <c r="J19" s="6">
        <f>ROUND(J18+H19,5)</f>
        <v>59678.37</v>
      </c>
    </row>
    <row r="20" spans="1:10" x14ac:dyDescent="0.25">
      <c r="A20" s="4" t="s">
        <v>8</v>
      </c>
      <c r="B20" s="5">
        <v>43557</v>
      </c>
      <c r="C20" s="4"/>
      <c r="D20" s="4" t="s">
        <v>24</v>
      </c>
      <c r="E20" s="4" t="s">
        <v>86</v>
      </c>
      <c r="F20" s="4" t="s">
        <v>134</v>
      </c>
      <c r="G20" s="4"/>
      <c r="H20" s="6">
        <v>-260</v>
      </c>
      <c r="I20" s="4"/>
      <c r="J20" s="6">
        <f>ROUND(J19+H20,5)</f>
        <v>59418.37</v>
      </c>
    </row>
    <row r="21" spans="1:10" x14ac:dyDescent="0.25">
      <c r="A21" s="4" t="s">
        <v>8</v>
      </c>
      <c r="B21" s="5">
        <v>43558</v>
      </c>
      <c r="C21" s="4"/>
      <c r="D21" s="4" t="s">
        <v>25</v>
      </c>
      <c r="E21" s="4" t="s">
        <v>87</v>
      </c>
      <c r="F21" s="4" t="s">
        <v>135</v>
      </c>
      <c r="G21" s="4"/>
      <c r="H21" s="6">
        <v>-3800</v>
      </c>
      <c r="I21" s="4"/>
      <c r="J21" s="6">
        <f>ROUND(J20+H21,5)</f>
        <v>55618.37</v>
      </c>
    </row>
    <row r="22" spans="1:10" x14ac:dyDescent="0.25">
      <c r="A22" s="4" t="s">
        <v>9</v>
      </c>
      <c r="B22" s="5">
        <v>43559</v>
      </c>
      <c r="C22" s="4"/>
      <c r="D22" s="4"/>
      <c r="E22" s="4"/>
      <c r="F22" s="4" t="s">
        <v>163</v>
      </c>
      <c r="G22" s="4"/>
      <c r="H22" s="6">
        <v>-26000</v>
      </c>
      <c r="I22" s="4"/>
      <c r="J22" s="6">
        <f>ROUND(J21+H22,5)</f>
        <v>29618.37</v>
      </c>
    </row>
    <row r="23" spans="1:10" x14ac:dyDescent="0.25">
      <c r="A23" s="4" t="s">
        <v>9</v>
      </c>
      <c r="B23" s="5">
        <v>43560</v>
      </c>
      <c r="C23" s="4"/>
      <c r="D23" s="4"/>
      <c r="E23" s="4"/>
      <c r="F23" s="4" t="s">
        <v>136</v>
      </c>
      <c r="G23" s="4"/>
      <c r="H23" s="6">
        <v>45000</v>
      </c>
      <c r="I23" s="4"/>
      <c r="J23" s="6">
        <f>ROUND(J22+H23,5)</f>
        <v>74618.37</v>
      </c>
    </row>
    <row r="24" spans="1:10" x14ac:dyDescent="0.25">
      <c r="A24" s="4" t="s">
        <v>8</v>
      </c>
      <c r="B24" s="5">
        <v>43560</v>
      </c>
      <c r="C24" s="4"/>
      <c r="D24" s="4" t="s">
        <v>26</v>
      </c>
      <c r="E24" s="4" t="s">
        <v>88</v>
      </c>
      <c r="F24" s="4" t="s">
        <v>137</v>
      </c>
      <c r="G24" s="4"/>
      <c r="H24" s="6">
        <v>-453</v>
      </c>
      <c r="I24" s="4"/>
      <c r="J24" s="6">
        <f>ROUND(J23+H24,5)</f>
        <v>74165.37</v>
      </c>
    </row>
    <row r="25" spans="1:10" x14ac:dyDescent="0.25">
      <c r="A25" s="4" t="s">
        <v>8</v>
      </c>
      <c r="B25" s="5">
        <v>43563</v>
      </c>
      <c r="C25" s="4"/>
      <c r="D25" s="4" t="s">
        <v>27</v>
      </c>
      <c r="E25" s="4" t="s">
        <v>73</v>
      </c>
      <c r="F25" s="4" t="s">
        <v>138</v>
      </c>
      <c r="G25" s="4"/>
      <c r="H25" s="6">
        <v>-232</v>
      </c>
      <c r="I25" s="4"/>
      <c r="J25" s="6">
        <f>ROUND(J24+H25,5)</f>
        <v>73933.37</v>
      </c>
    </row>
    <row r="26" spans="1:10" x14ac:dyDescent="0.25">
      <c r="A26" s="4" t="s">
        <v>8</v>
      </c>
      <c r="B26" s="5">
        <v>43564</v>
      </c>
      <c r="C26" s="4"/>
      <c r="D26" s="4" t="s">
        <v>28</v>
      </c>
      <c r="E26" s="4" t="s">
        <v>89</v>
      </c>
      <c r="F26" s="4" t="s">
        <v>139</v>
      </c>
      <c r="G26" s="4"/>
      <c r="H26" s="6">
        <v>-327</v>
      </c>
      <c r="I26" s="4"/>
      <c r="J26" s="6">
        <f>ROUND(J25+H26,5)</f>
        <v>73606.37</v>
      </c>
    </row>
    <row r="27" spans="1:10" x14ac:dyDescent="0.25">
      <c r="A27" s="4" t="s">
        <v>8</v>
      </c>
      <c r="B27" s="5">
        <v>43564</v>
      </c>
      <c r="C27" s="4"/>
      <c r="D27" s="4" t="s">
        <v>29</v>
      </c>
      <c r="E27" s="4" t="s">
        <v>90</v>
      </c>
      <c r="F27" s="4" t="s">
        <v>140</v>
      </c>
      <c r="G27" s="4"/>
      <c r="H27" s="6">
        <v>-414.72</v>
      </c>
      <c r="I27" s="4"/>
      <c r="J27" s="6">
        <f>ROUND(J26+H27,5)</f>
        <v>73191.649999999994</v>
      </c>
    </row>
    <row r="28" spans="1:10" x14ac:dyDescent="0.25">
      <c r="A28" s="4" t="s">
        <v>8</v>
      </c>
      <c r="B28" s="5">
        <v>43564</v>
      </c>
      <c r="C28" s="4"/>
      <c r="D28" s="4" t="s">
        <v>30</v>
      </c>
      <c r="E28" s="4" t="s">
        <v>91</v>
      </c>
      <c r="F28" s="4" t="s">
        <v>141</v>
      </c>
      <c r="G28" s="4"/>
      <c r="H28" s="6">
        <v>-62.43</v>
      </c>
      <c r="I28" s="4"/>
      <c r="J28" s="6">
        <f>ROUND(J27+H28,5)</f>
        <v>73129.22</v>
      </c>
    </row>
    <row r="29" spans="1:10" x14ac:dyDescent="0.25">
      <c r="A29" s="4" t="s">
        <v>8</v>
      </c>
      <c r="B29" s="5">
        <v>43564</v>
      </c>
      <c r="C29" s="4"/>
      <c r="D29" s="4" t="s">
        <v>31</v>
      </c>
      <c r="E29" s="4" t="s">
        <v>92</v>
      </c>
      <c r="F29" s="4" t="s">
        <v>142</v>
      </c>
      <c r="G29" s="4"/>
      <c r="H29" s="6">
        <v>-128.76</v>
      </c>
      <c r="I29" s="4"/>
      <c r="J29" s="6">
        <f>ROUND(J28+H29,5)</f>
        <v>73000.460000000006</v>
      </c>
    </row>
    <row r="30" spans="1:10" x14ac:dyDescent="0.25">
      <c r="A30" s="4" t="s">
        <v>8</v>
      </c>
      <c r="B30" s="5">
        <v>43564</v>
      </c>
      <c r="C30" s="4"/>
      <c r="D30" s="4" t="s">
        <v>32</v>
      </c>
      <c r="E30" s="4" t="s">
        <v>80</v>
      </c>
      <c r="F30" s="4" t="s">
        <v>143</v>
      </c>
      <c r="G30" s="4"/>
      <c r="H30" s="6">
        <v>-8.99</v>
      </c>
      <c r="I30" s="4"/>
      <c r="J30" s="6">
        <f>ROUND(J29+H30,5)</f>
        <v>72991.47</v>
      </c>
    </row>
    <row r="31" spans="1:10" x14ac:dyDescent="0.25">
      <c r="A31" s="4" t="s">
        <v>8</v>
      </c>
      <c r="B31" s="5">
        <v>43564</v>
      </c>
      <c r="C31" s="4"/>
      <c r="D31" s="4" t="s">
        <v>33</v>
      </c>
      <c r="E31" s="4" t="s">
        <v>93</v>
      </c>
      <c r="F31" s="4" t="s">
        <v>144</v>
      </c>
      <c r="G31" s="4"/>
      <c r="H31" s="6">
        <v>-199</v>
      </c>
      <c r="I31" s="4"/>
      <c r="J31" s="6">
        <f>ROUND(J30+H31,5)</f>
        <v>72792.47</v>
      </c>
    </row>
    <row r="32" spans="1:10" x14ac:dyDescent="0.25">
      <c r="A32" s="4" t="s">
        <v>8</v>
      </c>
      <c r="B32" s="5">
        <v>43564</v>
      </c>
      <c r="C32" s="4"/>
      <c r="D32" s="4" t="s">
        <v>34</v>
      </c>
      <c r="E32" s="4" t="s">
        <v>94</v>
      </c>
      <c r="F32" s="4" t="s">
        <v>145</v>
      </c>
      <c r="G32" s="4"/>
      <c r="H32" s="6">
        <v>-111.32</v>
      </c>
      <c r="I32" s="4"/>
      <c r="J32" s="6">
        <f>ROUND(J31+H32,5)</f>
        <v>72681.149999999994</v>
      </c>
    </row>
    <row r="33" spans="1:10" x14ac:dyDescent="0.25">
      <c r="A33" s="4" t="s">
        <v>7</v>
      </c>
      <c r="B33" s="5">
        <v>43566</v>
      </c>
      <c r="C33" s="4"/>
      <c r="D33" s="4" t="s">
        <v>35</v>
      </c>
      <c r="E33" s="4" t="s">
        <v>95</v>
      </c>
      <c r="F33" s="4" t="s">
        <v>146</v>
      </c>
      <c r="G33" s="4"/>
      <c r="H33" s="6">
        <v>-5280.75</v>
      </c>
      <c r="I33" s="4"/>
      <c r="J33" s="6">
        <f>ROUND(J32+H33,5)</f>
        <v>67400.399999999994</v>
      </c>
    </row>
    <row r="34" spans="1:10" x14ac:dyDescent="0.25">
      <c r="A34" s="4" t="s">
        <v>7</v>
      </c>
      <c r="B34" s="5">
        <v>43566</v>
      </c>
      <c r="C34" s="4"/>
      <c r="D34" s="4" t="s">
        <v>36</v>
      </c>
      <c r="E34" s="4" t="s">
        <v>73</v>
      </c>
      <c r="F34" s="4" t="s">
        <v>147</v>
      </c>
      <c r="G34" s="4"/>
      <c r="H34" s="6">
        <v>-8581.89</v>
      </c>
      <c r="I34" s="4"/>
      <c r="J34" s="6">
        <f>ROUND(J33+H34,5)</f>
        <v>58818.51</v>
      </c>
    </row>
    <row r="35" spans="1:10" x14ac:dyDescent="0.25">
      <c r="A35" s="4" t="s">
        <v>8</v>
      </c>
      <c r="B35" s="5">
        <v>43566</v>
      </c>
      <c r="C35" s="4"/>
      <c r="D35" s="4" t="s">
        <v>37</v>
      </c>
      <c r="E35" s="4" t="s">
        <v>96</v>
      </c>
      <c r="F35" s="4" t="s">
        <v>148</v>
      </c>
      <c r="G35" s="4"/>
      <c r="H35" s="6">
        <v>-159</v>
      </c>
      <c r="I35" s="4"/>
      <c r="J35" s="6">
        <f>ROUND(J34+H35,5)</f>
        <v>58659.51</v>
      </c>
    </row>
    <row r="36" spans="1:10" x14ac:dyDescent="0.25">
      <c r="A36" s="4" t="s">
        <v>10</v>
      </c>
      <c r="B36" s="5">
        <v>43566</v>
      </c>
      <c r="C36" s="4"/>
      <c r="D36" s="4"/>
      <c r="E36" s="4"/>
      <c r="F36" s="4" t="s">
        <v>10</v>
      </c>
      <c r="G36" s="4"/>
      <c r="H36" s="6">
        <v>23054.55</v>
      </c>
      <c r="I36" s="4"/>
      <c r="J36" s="6">
        <f>ROUND(J35+H36,5)</f>
        <v>81714.06</v>
      </c>
    </row>
    <row r="37" spans="1:10" x14ac:dyDescent="0.25">
      <c r="A37" s="4" t="s">
        <v>8</v>
      </c>
      <c r="B37" s="5">
        <v>43567</v>
      </c>
      <c r="C37" s="4"/>
      <c r="D37" s="4" t="s">
        <v>38</v>
      </c>
      <c r="E37" s="4" t="s">
        <v>97</v>
      </c>
      <c r="F37" s="4" t="s">
        <v>149</v>
      </c>
      <c r="G37" s="4"/>
      <c r="H37" s="6">
        <v>-262.18</v>
      </c>
      <c r="I37" s="4"/>
      <c r="J37" s="6">
        <f>ROUND(J36+H37,5)</f>
        <v>81451.88</v>
      </c>
    </row>
    <row r="38" spans="1:10" x14ac:dyDescent="0.25">
      <c r="A38" s="4" t="s">
        <v>8</v>
      </c>
      <c r="B38" s="5">
        <v>43572</v>
      </c>
      <c r="C38" s="4"/>
      <c r="D38" s="4" t="s">
        <v>39</v>
      </c>
      <c r="E38" s="4" t="s">
        <v>98</v>
      </c>
      <c r="F38" s="4" t="s">
        <v>150</v>
      </c>
      <c r="G38" s="4"/>
      <c r="H38" s="6">
        <v>-22.56</v>
      </c>
      <c r="I38" s="4"/>
      <c r="J38" s="6">
        <f>ROUND(J37+H38,5)</f>
        <v>81429.320000000007</v>
      </c>
    </row>
    <row r="39" spans="1:10" x14ac:dyDescent="0.25">
      <c r="A39" s="4" t="s">
        <v>8</v>
      </c>
      <c r="B39" s="5">
        <v>43572</v>
      </c>
      <c r="C39" s="4"/>
      <c r="D39" s="4" t="s">
        <v>40</v>
      </c>
      <c r="E39" s="4" t="s">
        <v>99</v>
      </c>
      <c r="F39" s="4" t="s">
        <v>151</v>
      </c>
      <c r="G39" s="4"/>
      <c r="H39" s="6">
        <v>-680.5</v>
      </c>
      <c r="I39" s="4"/>
      <c r="J39" s="6">
        <f>ROUND(J38+H39,5)</f>
        <v>80748.820000000007</v>
      </c>
    </row>
    <row r="40" spans="1:10" x14ac:dyDescent="0.25">
      <c r="A40" s="4" t="s">
        <v>8</v>
      </c>
      <c r="B40" s="5">
        <v>43572</v>
      </c>
      <c r="C40" s="4"/>
      <c r="D40" s="4" t="s">
        <v>41</v>
      </c>
      <c r="E40" s="4" t="s">
        <v>100</v>
      </c>
      <c r="F40" s="4" t="s">
        <v>152</v>
      </c>
      <c r="G40" s="4"/>
      <c r="H40" s="6">
        <v>-972.18</v>
      </c>
      <c r="I40" s="4"/>
      <c r="J40" s="6">
        <f>ROUND(J39+H40,5)</f>
        <v>79776.639999999999</v>
      </c>
    </row>
    <row r="41" spans="1:10" x14ac:dyDescent="0.25">
      <c r="A41" s="4" t="s">
        <v>8</v>
      </c>
      <c r="B41" s="5">
        <v>43572</v>
      </c>
      <c r="C41" s="4"/>
      <c r="D41" s="4" t="s">
        <v>42</v>
      </c>
      <c r="E41" s="4" t="s">
        <v>101</v>
      </c>
      <c r="F41" s="4" t="s">
        <v>153</v>
      </c>
      <c r="G41" s="4"/>
      <c r="H41" s="6">
        <v>-76</v>
      </c>
      <c r="I41" s="4"/>
      <c r="J41" s="6">
        <f>ROUND(J40+H41,5)</f>
        <v>79700.639999999999</v>
      </c>
    </row>
    <row r="42" spans="1:10" x14ac:dyDescent="0.25">
      <c r="A42" s="4" t="s">
        <v>8</v>
      </c>
      <c r="B42" s="5">
        <v>43572</v>
      </c>
      <c r="C42" s="4"/>
      <c r="D42" s="4" t="s">
        <v>43</v>
      </c>
      <c r="E42" s="4" t="s">
        <v>102</v>
      </c>
      <c r="F42" s="4" t="s">
        <v>154</v>
      </c>
      <c r="G42" s="4"/>
      <c r="H42" s="6">
        <v>-1880</v>
      </c>
      <c r="I42" s="4"/>
      <c r="J42" s="6">
        <f>ROUND(J41+H42,5)</f>
        <v>77820.639999999999</v>
      </c>
    </row>
    <row r="43" spans="1:10" x14ac:dyDescent="0.25">
      <c r="A43" s="4" t="s">
        <v>8</v>
      </c>
      <c r="B43" s="5">
        <v>43572</v>
      </c>
      <c r="C43" s="4"/>
      <c r="D43" s="4" t="s">
        <v>44</v>
      </c>
      <c r="E43" s="4" t="s">
        <v>103</v>
      </c>
      <c r="F43" s="4" t="s">
        <v>150</v>
      </c>
      <c r="G43" s="4"/>
      <c r="H43" s="6">
        <v>-36.909999999999997</v>
      </c>
      <c r="I43" s="4"/>
      <c r="J43" s="6">
        <f>ROUND(J42+H43,5)</f>
        <v>77783.73</v>
      </c>
    </row>
    <row r="44" spans="1:10" x14ac:dyDescent="0.25">
      <c r="A44" s="4" t="s">
        <v>8</v>
      </c>
      <c r="B44" s="5">
        <v>43572</v>
      </c>
      <c r="C44" s="4"/>
      <c r="D44" s="4" t="s">
        <v>45</v>
      </c>
      <c r="E44" s="4" t="s">
        <v>104</v>
      </c>
      <c r="F44" s="4" t="s">
        <v>155</v>
      </c>
      <c r="G44" s="4"/>
      <c r="H44" s="6">
        <v>-114.97</v>
      </c>
      <c r="I44" s="4"/>
      <c r="J44" s="6">
        <f>ROUND(J43+H44,5)</f>
        <v>77668.759999999995</v>
      </c>
    </row>
    <row r="45" spans="1:10" x14ac:dyDescent="0.25">
      <c r="A45" s="4" t="s">
        <v>8</v>
      </c>
      <c r="B45" s="5">
        <v>43572</v>
      </c>
      <c r="C45" s="4"/>
      <c r="D45" s="4" t="s">
        <v>46</v>
      </c>
      <c r="E45" s="4" t="s">
        <v>105</v>
      </c>
      <c r="F45" s="4" t="s">
        <v>156</v>
      </c>
      <c r="G45" s="4"/>
      <c r="H45" s="6">
        <v>-5822.05</v>
      </c>
      <c r="I45" s="4"/>
      <c r="J45" s="6">
        <f>ROUND(J44+H45,5)</f>
        <v>71846.710000000006</v>
      </c>
    </row>
    <row r="46" spans="1:10" x14ac:dyDescent="0.25">
      <c r="A46" s="4" t="s">
        <v>8</v>
      </c>
      <c r="B46" s="5">
        <v>43572</v>
      </c>
      <c r="C46" s="4"/>
      <c r="D46" s="4" t="s">
        <v>47</v>
      </c>
      <c r="E46" s="4" t="s">
        <v>106</v>
      </c>
      <c r="F46" s="4" t="s">
        <v>157</v>
      </c>
      <c r="G46" s="4"/>
      <c r="H46" s="6">
        <v>-516.25</v>
      </c>
      <c r="I46" s="4"/>
      <c r="J46" s="6">
        <f>ROUND(J45+H46,5)</f>
        <v>71330.460000000006</v>
      </c>
    </row>
    <row r="47" spans="1:10" x14ac:dyDescent="0.25">
      <c r="A47" s="4" t="s">
        <v>8</v>
      </c>
      <c r="B47" s="5">
        <v>43572</v>
      </c>
      <c r="C47" s="4"/>
      <c r="D47" s="4" t="s">
        <v>48</v>
      </c>
      <c r="E47" s="4" t="s">
        <v>107</v>
      </c>
      <c r="F47" s="4" t="s">
        <v>158</v>
      </c>
      <c r="G47" s="4"/>
      <c r="H47" s="6">
        <v>-715</v>
      </c>
      <c r="I47" s="4"/>
      <c r="J47" s="6">
        <f>ROUND(J46+H47,5)</f>
        <v>70615.460000000006</v>
      </c>
    </row>
    <row r="48" spans="1:10" x14ac:dyDescent="0.25">
      <c r="A48" s="4" t="s">
        <v>8</v>
      </c>
      <c r="B48" s="5">
        <v>43572</v>
      </c>
      <c r="C48" s="4"/>
      <c r="D48" s="4" t="s">
        <v>49</v>
      </c>
      <c r="E48" s="4" t="s">
        <v>108</v>
      </c>
      <c r="F48" s="4" t="s">
        <v>159</v>
      </c>
      <c r="G48" s="4"/>
      <c r="H48" s="6">
        <v>-660</v>
      </c>
      <c r="I48" s="4"/>
      <c r="J48" s="6">
        <f>ROUND(J47+H48,5)</f>
        <v>69955.460000000006</v>
      </c>
    </row>
    <row r="49" spans="1:10" x14ac:dyDescent="0.25">
      <c r="A49" s="4" t="s">
        <v>8</v>
      </c>
      <c r="B49" s="5">
        <v>43572</v>
      </c>
      <c r="C49" s="4"/>
      <c r="D49" s="4" t="s">
        <v>50</v>
      </c>
      <c r="E49" s="4" t="s">
        <v>109</v>
      </c>
      <c r="F49" s="4" t="s">
        <v>160</v>
      </c>
      <c r="G49" s="4"/>
      <c r="H49" s="6">
        <v>-2827.09</v>
      </c>
      <c r="I49" s="4"/>
      <c r="J49" s="6">
        <f>ROUND(J48+H49,5)</f>
        <v>67128.37</v>
      </c>
    </row>
    <row r="50" spans="1:10" x14ac:dyDescent="0.25">
      <c r="A50" s="4" t="s">
        <v>8</v>
      </c>
      <c r="B50" s="5">
        <v>43573</v>
      </c>
      <c r="C50" s="4"/>
      <c r="D50" s="4" t="s">
        <v>51</v>
      </c>
      <c r="E50" s="4" t="s">
        <v>110</v>
      </c>
      <c r="F50" s="4" t="s">
        <v>161</v>
      </c>
      <c r="G50" s="4"/>
      <c r="H50" s="6">
        <v>-4000</v>
      </c>
      <c r="I50" s="4"/>
      <c r="J50" s="6">
        <f>ROUND(J49+H50,5)</f>
        <v>63128.37</v>
      </c>
    </row>
    <row r="51" spans="1:10" x14ac:dyDescent="0.25">
      <c r="A51" s="4" t="s">
        <v>8</v>
      </c>
      <c r="B51" s="5">
        <v>43573</v>
      </c>
      <c r="C51" s="4"/>
      <c r="D51" s="4" t="s">
        <v>52</v>
      </c>
      <c r="E51" s="4" t="s">
        <v>110</v>
      </c>
      <c r="F51" s="4" t="s">
        <v>162</v>
      </c>
      <c r="G51" s="4"/>
      <c r="H51" s="6">
        <v>-4665</v>
      </c>
      <c r="I51" s="4"/>
      <c r="J51" s="6">
        <f>ROUND(J50+H51,5)</f>
        <v>58463.37</v>
      </c>
    </row>
    <row r="52" spans="1:10" x14ac:dyDescent="0.25">
      <c r="A52" s="4" t="s">
        <v>9</v>
      </c>
      <c r="B52" s="5">
        <v>43573</v>
      </c>
      <c r="C52" s="4"/>
      <c r="D52" s="4"/>
      <c r="E52" s="4"/>
      <c r="F52" s="4" t="s">
        <v>163</v>
      </c>
      <c r="G52" s="4"/>
      <c r="H52" s="6">
        <v>-27000</v>
      </c>
      <c r="I52" s="4"/>
      <c r="J52" s="6">
        <f>ROUND(J51+H52,5)</f>
        <v>31463.37</v>
      </c>
    </row>
    <row r="53" spans="1:10" x14ac:dyDescent="0.25">
      <c r="A53" s="4" t="s">
        <v>8</v>
      </c>
      <c r="B53" s="5">
        <v>43573</v>
      </c>
      <c r="C53" s="4"/>
      <c r="D53" s="4" t="s">
        <v>53</v>
      </c>
      <c r="E53" s="4" t="s">
        <v>108</v>
      </c>
      <c r="F53" s="4" t="s">
        <v>164</v>
      </c>
      <c r="G53" s="4"/>
      <c r="H53" s="6">
        <v>-45</v>
      </c>
      <c r="I53" s="4"/>
      <c r="J53" s="6">
        <f>ROUND(J52+H53,5)</f>
        <v>31418.37</v>
      </c>
    </row>
    <row r="54" spans="1:10" x14ac:dyDescent="0.25">
      <c r="A54" s="4" t="s">
        <v>9</v>
      </c>
      <c r="B54" s="5">
        <v>43577</v>
      </c>
      <c r="C54" s="4"/>
      <c r="D54" s="4"/>
      <c r="E54" s="4"/>
      <c r="F54" s="4" t="s">
        <v>136</v>
      </c>
      <c r="G54" s="4"/>
      <c r="H54" s="6">
        <v>60000</v>
      </c>
      <c r="I54" s="4"/>
      <c r="J54" s="6">
        <f>ROUND(J53+H54,5)</f>
        <v>91418.37</v>
      </c>
    </row>
    <row r="55" spans="1:10" x14ac:dyDescent="0.25">
      <c r="A55" s="4" t="s">
        <v>8</v>
      </c>
      <c r="B55" s="5">
        <v>43578</v>
      </c>
      <c r="C55" s="4"/>
      <c r="D55" s="4" t="s">
        <v>54</v>
      </c>
      <c r="E55" s="4" t="s">
        <v>111</v>
      </c>
      <c r="F55" s="4" t="s">
        <v>165</v>
      </c>
      <c r="G55" s="4"/>
      <c r="H55" s="6">
        <v>-60</v>
      </c>
      <c r="I55" s="4"/>
      <c r="J55" s="6">
        <f>ROUND(J54+H55,5)</f>
        <v>91358.37</v>
      </c>
    </row>
    <row r="56" spans="1:10" x14ac:dyDescent="0.25">
      <c r="A56" s="4" t="s">
        <v>8</v>
      </c>
      <c r="B56" s="5">
        <v>43578</v>
      </c>
      <c r="C56" s="4"/>
      <c r="D56" s="4" t="s">
        <v>55</v>
      </c>
      <c r="E56" s="4" t="s">
        <v>112</v>
      </c>
      <c r="F56" s="4" t="s">
        <v>166</v>
      </c>
      <c r="G56" s="4"/>
      <c r="H56" s="6">
        <v>-1484.29</v>
      </c>
      <c r="I56" s="4"/>
      <c r="J56" s="6">
        <f>ROUND(J55+H56,5)</f>
        <v>89874.08</v>
      </c>
    </row>
    <row r="57" spans="1:10" x14ac:dyDescent="0.25">
      <c r="A57" s="4" t="s">
        <v>8</v>
      </c>
      <c r="B57" s="5">
        <v>43578</v>
      </c>
      <c r="C57" s="4"/>
      <c r="D57" s="4" t="s">
        <v>56</v>
      </c>
      <c r="E57" s="4" t="s">
        <v>113</v>
      </c>
      <c r="F57" s="4" t="s">
        <v>130</v>
      </c>
      <c r="G57" s="4"/>
      <c r="H57" s="6">
        <v>-22.02</v>
      </c>
      <c r="I57" s="4"/>
      <c r="J57" s="6">
        <f>ROUND(J56+H57,5)</f>
        <v>89852.06</v>
      </c>
    </row>
    <row r="58" spans="1:10" x14ac:dyDescent="0.25">
      <c r="A58" s="4" t="s">
        <v>8</v>
      </c>
      <c r="B58" s="5">
        <v>43579</v>
      </c>
      <c r="C58" s="4"/>
      <c r="D58" s="4" t="s">
        <v>57</v>
      </c>
      <c r="E58" s="4" t="s">
        <v>114</v>
      </c>
      <c r="F58" s="4" t="s">
        <v>167</v>
      </c>
      <c r="G58" s="4"/>
      <c r="H58" s="6">
        <v>-1407.12</v>
      </c>
      <c r="I58" s="4"/>
      <c r="J58" s="6">
        <f>ROUND(J57+H58,5)</f>
        <v>88444.94</v>
      </c>
    </row>
    <row r="59" spans="1:10" x14ac:dyDescent="0.25">
      <c r="A59" s="4" t="s">
        <v>7</v>
      </c>
      <c r="B59" s="5">
        <v>43580</v>
      </c>
      <c r="C59" s="4"/>
      <c r="D59" s="4" t="s">
        <v>58</v>
      </c>
      <c r="E59" s="4" t="s">
        <v>95</v>
      </c>
      <c r="F59" s="4" t="s">
        <v>146</v>
      </c>
      <c r="G59" s="4"/>
      <c r="H59" s="6">
        <v>-5270.53</v>
      </c>
      <c r="I59" s="4"/>
      <c r="J59" s="6">
        <f>ROUND(J58+H59,5)</f>
        <v>83174.41</v>
      </c>
    </row>
    <row r="60" spans="1:10" x14ac:dyDescent="0.25">
      <c r="A60" s="4" t="s">
        <v>7</v>
      </c>
      <c r="B60" s="5">
        <v>43580</v>
      </c>
      <c r="C60" s="4"/>
      <c r="D60" s="4" t="s">
        <v>36</v>
      </c>
      <c r="E60" s="4" t="s">
        <v>73</v>
      </c>
      <c r="F60" s="4" t="s">
        <v>147</v>
      </c>
      <c r="G60" s="4"/>
      <c r="H60" s="6">
        <v>-8357.49</v>
      </c>
      <c r="I60" s="4"/>
      <c r="J60" s="6">
        <f>ROUND(J59+H60,5)</f>
        <v>74816.92</v>
      </c>
    </row>
    <row r="61" spans="1:10" x14ac:dyDescent="0.25">
      <c r="A61" s="4" t="s">
        <v>7</v>
      </c>
      <c r="B61" s="5">
        <v>43580</v>
      </c>
      <c r="C61" s="4"/>
      <c r="D61" s="4" t="s">
        <v>59</v>
      </c>
      <c r="E61" s="4" t="s">
        <v>115</v>
      </c>
      <c r="F61" s="4" t="s">
        <v>168</v>
      </c>
      <c r="G61" s="4"/>
      <c r="H61" s="6">
        <v>-186.08</v>
      </c>
      <c r="I61" s="4"/>
      <c r="J61" s="6">
        <f>ROUND(J60+H61,5)</f>
        <v>74630.84</v>
      </c>
    </row>
    <row r="62" spans="1:10" x14ac:dyDescent="0.25">
      <c r="A62" s="4" t="s">
        <v>7</v>
      </c>
      <c r="B62" s="5">
        <v>43580</v>
      </c>
      <c r="C62" s="4"/>
      <c r="D62" s="4" t="s">
        <v>60</v>
      </c>
      <c r="E62" s="4" t="s">
        <v>116</v>
      </c>
      <c r="F62" s="4" t="s">
        <v>169</v>
      </c>
      <c r="G62" s="4"/>
      <c r="H62" s="6">
        <v>-13885.56</v>
      </c>
      <c r="I62" s="4"/>
      <c r="J62" s="6">
        <f>ROUND(J61+H62,5)</f>
        <v>60745.279999999999</v>
      </c>
    </row>
    <row r="63" spans="1:10" x14ac:dyDescent="0.25">
      <c r="A63" s="4" t="s">
        <v>8</v>
      </c>
      <c r="B63" s="5">
        <v>43580</v>
      </c>
      <c r="C63" s="4"/>
      <c r="D63" s="4" t="s">
        <v>61</v>
      </c>
      <c r="E63" s="4" t="s">
        <v>117</v>
      </c>
      <c r="F63" s="4" t="s">
        <v>170</v>
      </c>
      <c r="G63" s="4"/>
      <c r="H63" s="6">
        <v>-1575</v>
      </c>
      <c r="I63" s="4"/>
      <c r="J63" s="6">
        <f>ROUND(J62+H63,5)</f>
        <v>59170.28</v>
      </c>
    </row>
    <row r="64" spans="1:10" x14ac:dyDescent="0.25">
      <c r="A64" s="4" t="s">
        <v>8</v>
      </c>
      <c r="B64" s="5">
        <v>43580</v>
      </c>
      <c r="C64" s="4"/>
      <c r="D64" s="4" t="s">
        <v>62</v>
      </c>
      <c r="E64" s="4" t="s">
        <v>94</v>
      </c>
      <c r="F64" s="4" t="s">
        <v>171</v>
      </c>
      <c r="G64" s="4"/>
      <c r="H64" s="6">
        <v>-60.6</v>
      </c>
      <c r="I64" s="4"/>
      <c r="J64" s="6">
        <f>ROUND(J63+H64,5)</f>
        <v>59109.68</v>
      </c>
    </row>
    <row r="65" spans="1:10" x14ac:dyDescent="0.25">
      <c r="A65" s="4" t="s">
        <v>8</v>
      </c>
      <c r="B65" s="5">
        <v>43580</v>
      </c>
      <c r="C65" s="4"/>
      <c r="D65" s="4" t="s">
        <v>63</v>
      </c>
      <c r="E65" s="4" t="s">
        <v>118</v>
      </c>
      <c r="F65" s="4" t="s">
        <v>172</v>
      </c>
      <c r="G65" s="4"/>
      <c r="H65" s="6">
        <v>-228.42</v>
      </c>
      <c r="I65" s="4"/>
      <c r="J65" s="6">
        <f>ROUND(J64+H65,5)</f>
        <v>58881.26</v>
      </c>
    </row>
    <row r="66" spans="1:10" x14ac:dyDescent="0.25">
      <c r="A66" s="4" t="s">
        <v>8</v>
      </c>
      <c r="B66" s="5">
        <v>43584</v>
      </c>
      <c r="C66" s="4"/>
      <c r="D66" s="4" t="s">
        <v>64</v>
      </c>
      <c r="E66" s="4" t="s">
        <v>119</v>
      </c>
      <c r="F66" s="4" t="s">
        <v>173</v>
      </c>
      <c r="G66" s="4"/>
      <c r="H66" s="6">
        <v>-22.93</v>
      </c>
      <c r="I66" s="4"/>
      <c r="J66" s="6">
        <f>ROUND(J65+H66,5)</f>
        <v>58858.33</v>
      </c>
    </row>
    <row r="67" spans="1:10" x14ac:dyDescent="0.25">
      <c r="A67" s="4" t="s">
        <v>7</v>
      </c>
      <c r="B67" s="5">
        <v>43585</v>
      </c>
      <c r="C67" s="4"/>
      <c r="D67" s="4" t="s">
        <v>65</v>
      </c>
      <c r="E67" s="4" t="s">
        <v>73</v>
      </c>
      <c r="F67" s="4" t="s">
        <v>121</v>
      </c>
      <c r="G67" s="4"/>
      <c r="H67" s="6">
        <v>-889.94</v>
      </c>
      <c r="I67" s="4"/>
      <c r="J67" s="6">
        <f>ROUND(J66+H67,5)</f>
        <v>57968.39</v>
      </c>
    </row>
    <row r="68" spans="1:10" x14ac:dyDescent="0.25">
      <c r="A68" s="4" t="s">
        <v>7</v>
      </c>
      <c r="B68" s="5">
        <v>43585</v>
      </c>
      <c r="C68" s="4"/>
      <c r="D68" s="4" t="s">
        <v>66</v>
      </c>
      <c r="E68" s="4" t="s">
        <v>73</v>
      </c>
      <c r="F68" s="4" t="s">
        <v>174</v>
      </c>
      <c r="G68" s="4"/>
      <c r="H68" s="6">
        <v>-442</v>
      </c>
      <c r="I68" s="4"/>
      <c r="J68" s="6">
        <f>ROUND(J67+H68,5)</f>
        <v>57526.39</v>
      </c>
    </row>
    <row r="69" spans="1:10" x14ac:dyDescent="0.25">
      <c r="A69" s="4" t="s">
        <v>8</v>
      </c>
      <c r="B69" s="5">
        <v>43585</v>
      </c>
      <c r="C69" s="4"/>
      <c r="D69" s="4" t="s">
        <v>67</v>
      </c>
      <c r="E69" s="4" t="s">
        <v>76</v>
      </c>
      <c r="F69" s="4" t="s">
        <v>124</v>
      </c>
      <c r="G69" s="4"/>
      <c r="H69" s="6">
        <v>-602.59</v>
      </c>
      <c r="I69" s="4"/>
      <c r="J69" s="6">
        <f>ROUND(J68+H69,5)</f>
        <v>56923.8</v>
      </c>
    </row>
    <row r="70" spans="1:10" x14ac:dyDescent="0.25">
      <c r="A70" s="4" t="s">
        <v>8</v>
      </c>
      <c r="B70" s="5">
        <v>43585</v>
      </c>
      <c r="C70" s="4"/>
      <c r="D70" s="4" t="s">
        <v>68</v>
      </c>
      <c r="E70" s="4" t="s">
        <v>120</v>
      </c>
      <c r="F70" s="4" t="s">
        <v>175</v>
      </c>
      <c r="G70" s="4"/>
      <c r="H70" s="6">
        <v>-356.53</v>
      </c>
      <c r="I70" s="4"/>
      <c r="J70" s="6">
        <f>ROUND(J69+H70,5)</f>
        <v>56567.27</v>
      </c>
    </row>
    <row r="71" spans="1:10" x14ac:dyDescent="0.25">
      <c r="A71" s="4" t="s">
        <v>8</v>
      </c>
      <c r="B71" s="5">
        <v>43585</v>
      </c>
      <c r="C71" s="4"/>
      <c r="D71" s="4" t="s">
        <v>69</v>
      </c>
      <c r="E71" s="4" t="s">
        <v>81</v>
      </c>
      <c r="F71" s="4" t="s">
        <v>129</v>
      </c>
      <c r="G71" s="4"/>
      <c r="H71" s="6">
        <v>-50.93</v>
      </c>
      <c r="I71" s="4"/>
      <c r="J71" s="6">
        <f>ROUND(J70+H71,5)</f>
        <v>56516.34</v>
      </c>
    </row>
    <row r="72" spans="1:10" x14ac:dyDescent="0.25">
      <c r="A72" s="4" t="s">
        <v>8</v>
      </c>
      <c r="B72" s="5">
        <v>43585</v>
      </c>
      <c r="C72" s="4"/>
      <c r="D72" s="4" t="s">
        <v>70</v>
      </c>
      <c r="E72" s="4" t="s">
        <v>117</v>
      </c>
      <c r="F72" s="4" t="s">
        <v>176</v>
      </c>
      <c r="G72" s="4"/>
      <c r="H72" s="6">
        <v>-6336</v>
      </c>
      <c r="I72" s="4"/>
      <c r="J72" s="6">
        <f>ROUND(J71+H72,5)</f>
        <v>50180.34</v>
      </c>
    </row>
    <row r="73" spans="1:10" x14ac:dyDescent="0.25">
      <c r="A73" s="4" t="s">
        <v>8</v>
      </c>
      <c r="B73" s="5">
        <v>43585</v>
      </c>
      <c r="C73" s="4"/>
      <c r="D73" s="4" t="s">
        <v>71</v>
      </c>
      <c r="E73" s="4" t="s">
        <v>83</v>
      </c>
      <c r="F73" s="4" t="s">
        <v>177</v>
      </c>
      <c r="G73" s="4"/>
      <c r="H73" s="6">
        <v>-11698.65</v>
      </c>
      <c r="I73" s="4"/>
      <c r="J73" s="6">
        <f>ROUND(J72+H73,5)</f>
        <v>38481.69</v>
      </c>
    </row>
    <row r="74" spans="1:10" x14ac:dyDescent="0.25">
      <c r="A74" s="4" t="s">
        <v>8</v>
      </c>
      <c r="B74" s="5">
        <v>43585</v>
      </c>
      <c r="C74" s="4"/>
      <c r="D74" s="4" t="s">
        <v>72</v>
      </c>
      <c r="E74" s="4" t="s">
        <v>82</v>
      </c>
      <c r="F74" s="4" t="s">
        <v>130</v>
      </c>
      <c r="G74" s="4"/>
      <c r="H74" s="6">
        <v>-160.41</v>
      </c>
      <c r="I74" s="4"/>
      <c r="J74" s="6">
        <f>ROUND(J73+H74,5)</f>
        <v>38321.279999999999</v>
      </c>
    </row>
    <row r="75" spans="1:10" x14ac:dyDescent="0.25">
      <c r="A75" s="4" t="s">
        <v>8</v>
      </c>
      <c r="B75" s="5">
        <v>43585</v>
      </c>
      <c r="C75" s="4"/>
      <c r="D75" s="4"/>
      <c r="E75" s="4"/>
      <c r="F75" s="4" t="s">
        <v>178</v>
      </c>
      <c r="G75" s="4"/>
      <c r="H75" s="6">
        <v>-4</v>
      </c>
      <c r="I75" s="4"/>
      <c r="J75" s="6">
        <f>ROUND(J74+H75,5)</f>
        <v>38317.279999999999</v>
      </c>
    </row>
    <row r="76" spans="1:10" ht="15.75" thickBot="1" x14ac:dyDescent="0.3">
      <c r="A76" s="4" t="s">
        <v>10</v>
      </c>
      <c r="B76" s="5">
        <v>43585</v>
      </c>
      <c r="C76" s="4"/>
      <c r="D76" s="4"/>
      <c r="E76" s="4"/>
      <c r="F76" s="4" t="s">
        <v>179</v>
      </c>
      <c r="G76" s="4"/>
      <c r="H76" s="7">
        <v>0.49</v>
      </c>
      <c r="I76" s="4"/>
      <c r="J76" s="7">
        <f>ROUND(J75+H76,5)</f>
        <v>38317.769999999997</v>
      </c>
    </row>
    <row r="77" spans="1:10" ht="15.75" thickBot="1" x14ac:dyDescent="0.3">
      <c r="A77" s="4"/>
      <c r="B77" s="5"/>
      <c r="C77" s="4"/>
      <c r="D77" s="4"/>
      <c r="E77" s="4"/>
      <c r="F77" s="4"/>
      <c r="G77" s="4"/>
      <c r="H77" s="8">
        <f>ROUND(SUM(H6:H76),5)</f>
        <v>-41519.449999999997</v>
      </c>
      <c r="I77" s="4"/>
      <c r="J77" s="8">
        <f>J76</f>
        <v>38317.769999999997</v>
      </c>
    </row>
    <row r="78" spans="1:10" s="10" customFormat="1" ht="12" thickBot="1" x14ac:dyDescent="0.25">
      <c r="A78" s="1"/>
      <c r="B78" s="3"/>
      <c r="C78" s="1"/>
      <c r="D78" s="1"/>
      <c r="E78" s="1"/>
      <c r="F78" s="1"/>
      <c r="G78" s="1"/>
      <c r="H78" s="9">
        <f>H77</f>
        <v>-41519.449999999997</v>
      </c>
      <c r="I78" s="1"/>
      <c r="J78" s="9">
        <f>J77</f>
        <v>38317.769999999997</v>
      </c>
    </row>
    <row r="79" spans="1:10" ht="15.75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portrait" verticalDpi="0" r:id="rId1"/>
  <headerFooter>
    <oddHeader>&amp;L&amp;"Arial,Bold"&amp;8 3:33 PM
&amp;"Arial,Bold"&amp;8 07/11/19
&amp;"Arial,Bold"&amp;8 Accrual Basis&amp;C&amp;"Arial,Bold"&amp;12 Barton Springs Edwards Aquifer
&amp;"Arial,Bold"&amp;14 Transactions by Account
&amp;"Arial,Bold"&amp;10 As of April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2019-07-11T20:33:40Z</dcterms:created>
  <dcterms:modified xsi:type="dcterms:W3CDTF">2019-07-11T20:38:05Z</dcterms:modified>
</cp:coreProperties>
</file>